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240" yWindow="75" windowWidth="19320" windowHeight="7995"/>
  </bookViews>
  <sheets>
    <sheet name="Summary" sheetId="4" r:id="rId1"/>
    <sheet name="Fund Lineup" sheetId="5" r:id="rId2"/>
  </sheets>
  <definedNames>
    <definedName name="_xlnm.Print_Area" localSheetId="1">'Fund Lineup'!$B$4:$V$50</definedName>
  </definedNames>
  <calcPr calcId="145621"/>
</workbook>
</file>

<file path=xl/calcChain.xml><?xml version="1.0" encoding="utf-8"?>
<calcChain xmlns="http://schemas.openxmlformats.org/spreadsheetml/2006/main">
  <c r="D8" i="4" l="1"/>
  <c r="D16" i="4" l="1"/>
  <c r="L37" i="5" l="1"/>
  <c r="O37" i="5"/>
  <c r="T37" i="5"/>
  <c r="F39" i="5" l="1"/>
  <c r="T36" i="5"/>
  <c r="Q36" i="5"/>
  <c r="O36" i="5"/>
  <c r="L36" i="5"/>
  <c r="T35" i="5"/>
  <c r="Q35" i="5"/>
  <c r="O35" i="5"/>
  <c r="L35" i="5"/>
  <c r="T34" i="5"/>
  <c r="Q34" i="5"/>
  <c r="O34" i="5"/>
  <c r="L34" i="5"/>
  <c r="I34" i="5"/>
  <c r="T33" i="5"/>
  <c r="Q33" i="5"/>
  <c r="O33" i="5"/>
  <c r="L33" i="5"/>
  <c r="I33" i="5"/>
  <c r="T32" i="5"/>
  <c r="Q32" i="5"/>
  <c r="O32" i="5"/>
  <c r="L32" i="5"/>
  <c r="I32" i="5"/>
  <c r="T31" i="5"/>
  <c r="Q31" i="5"/>
  <c r="O31" i="5"/>
  <c r="L31" i="5"/>
  <c r="I31" i="5"/>
  <c r="T30" i="5"/>
  <c r="Q30" i="5"/>
  <c r="O30" i="5"/>
  <c r="L30" i="5"/>
  <c r="I30" i="5"/>
  <c r="T29" i="5"/>
  <c r="Q29" i="5"/>
  <c r="O29" i="5"/>
  <c r="L29" i="5"/>
  <c r="I29" i="5"/>
  <c r="T28" i="5"/>
  <c r="Q28" i="5"/>
  <c r="O28" i="5"/>
  <c r="L28" i="5"/>
  <c r="I28" i="5"/>
  <c r="T27" i="5"/>
  <c r="Q27" i="5"/>
  <c r="O27" i="5"/>
  <c r="L27" i="5"/>
  <c r="I27" i="5"/>
  <c r="T26" i="5"/>
  <c r="Q26" i="5"/>
  <c r="O26" i="5"/>
  <c r="L26" i="5"/>
  <c r="I26" i="5"/>
  <c r="T25" i="5"/>
  <c r="Q25" i="5"/>
  <c r="O25" i="5"/>
  <c r="L25" i="5"/>
  <c r="I25" i="5"/>
  <c r="T24" i="5"/>
  <c r="Q24" i="5"/>
  <c r="O24" i="5"/>
  <c r="L24" i="5"/>
  <c r="I24" i="5"/>
  <c r="T23" i="5"/>
  <c r="Q23" i="5"/>
  <c r="O23" i="5"/>
  <c r="L23" i="5"/>
  <c r="I23" i="5"/>
  <c r="T22" i="5"/>
  <c r="Q22" i="5"/>
  <c r="O22" i="5"/>
  <c r="L22" i="5"/>
  <c r="I22" i="5"/>
  <c r="T21" i="5"/>
  <c r="Q21" i="5"/>
  <c r="O21" i="5"/>
  <c r="L21" i="5"/>
  <c r="I21" i="5"/>
  <c r="T18" i="5"/>
  <c r="Q18" i="5"/>
  <c r="O18" i="5"/>
  <c r="L18" i="5"/>
  <c r="I18" i="5"/>
  <c r="T17" i="5"/>
  <c r="Q17" i="5"/>
  <c r="O17" i="5"/>
  <c r="L17" i="5"/>
  <c r="I17" i="5"/>
  <c r="T16" i="5"/>
  <c r="Q16" i="5"/>
  <c r="O16" i="5"/>
  <c r="L16" i="5"/>
  <c r="I16" i="5"/>
  <c r="T15" i="5"/>
  <c r="Q15" i="5"/>
  <c r="O15" i="5"/>
  <c r="L15" i="5"/>
  <c r="I15" i="5"/>
  <c r="T14" i="5"/>
  <c r="Q14" i="5"/>
  <c r="O14" i="5"/>
  <c r="L14" i="5"/>
  <c r="I14" i="5"/>
  <c r="T13" i="5"/>
  <c r="Q13" i="5"/>
  <c r="O13" i="5"/>
  <c r="L13" i="5"/>
  <c r="I13" i="5"/>
  <c r="T12" i="5"/>
  <c r="Q12" i="5"/>
  <c r="O12" i="5"/>
  <c r="L12" i="5"/>
  <c r="I12" i="5"/>
  <c r="T11" i="5"/>
  <c r="Q11" i="5"/>
  <c r="O11" i="5"/>
  <c r="L11" i="5"/>
  <c r="I11" i="5"/>
  <c r="T10" i="5"/>
  <c r="Q10" i="5"/>
  <c r="O10" i="5"/>
  <c r="L10" i="5"/>
  <c r="I10" i="5"/>
  <c r="T9" i="5"/>
  <c r="Q9" i="5"/>
  <c r="O9" i="5"/>
  <c r="L9" i="5"/>
  <c r="I9" i="5"/>
  <c r="I39" i="5" l="1"/>
  <c r="O39" i="5"/>
  <c r="O41" i="5" s="1"/>
  <c r="L39" i="5"/>
  <c r="L41" i="5" s="1"/>
  <c r="T39" i="5"/>
  <c r="D7" i="4" l="1"/>
  <c r="T41" i="5"/>
  <c r="D11" i="4"/>
  <c r="Q41" i="5"/>
  <c r="I41" i="5"/>
  <c r="D6" i="4"/>
  <c r="D9" i="4" l="1"/>
  <c r="D10" i="4" s="1"/>
  <c r="D12" i="4" l="1"/>
</calcChain>
</file>

<file path=xl/sharedStrings.xml><?xml version="1.0" encoding="utf-8"?>
<sst xmlns="http://schemas.openxmlformats.org/spreadsheetml/2006/main" count="131" uniqueCount="95">
  <si>
    <t>Comparison of Participant Costs - Leon County</t>
  </si>
  <si>
    <r>
      <rPr>
        <b/>
        <sz val="10"/>
        <color rgb="FF0000FF"/>
        <rFont val="Arial"/>
        <family val="2"/>
      </rPr>
      <t>Investment Management and 12b-1 Fees</t>
    </r>
    <r>
      <rPr>
        <sz val="10"/>
        <rFont val="Arial"/>
        <family val="2"/>
      </rPr>
      <t xml:space="preserve">
(from Participants to Investment Managers)</t>
    </r>
  </si>
  <si>
    <r>
      <rPr>
        <b/>
        <sz val="10"/>
        <color rgb="FF0000FF"/>
        <rFont val="Arial"/>
        <family val="2"/>
      </rPr>
      <t>Other Fees</t>
    </r>
    <r>
      <rPr>
        <sz val="10"/>
        <rFont val="Arial"/>
        <family val="2"/>
      </rPr>
      <t xml:space="preserve">
(from Participants to Investment Manager or Vendor)</t>
    </r>
  </si>
  <si>
    <r>
      <rPr>
        <b/>
        <sz val="10"/>
        <color rgb="FF0000FF"/>
        <rFont val="Arial"/>
        <family val="2"/>
      </rPr>
      <t>Wrap Fees</t>
    </r>
    <r>
      <rPr>
        <sz val="10"/>
        <rFont val="Arial"/>
        <family val="2"/>
      </rPr>
      <t xml:space="preserve">
(from Participants to Vendor)</t>
    </r>
  </si>
  <si>
    <t>Total Costs</t>
  </si>
  <si>
    <r>
      <rPr>
        <b/>
        <sz val="10"/>
        <color rgb="FF0000FF"/>
        <rFont val="Arial"/>
        <family val="2"/>
      </rPr>
      <t>Annual per Participant-out-of-Pocket Cost</t>
    </r>
    <r>
      <rPr>
        <sz val="10"/>
        <color rgb="FF0000FF"/>
        <rFont val="Arial"/>
        <family val="2"/>
      </rPr>
      <t xml:space="preserve">
</t>
    </r>
  </si>
  <si>
    <r>
      <rPr>
        <b/>
        <sz val="10"/>
        <color rgb="FF0000FF"/>
        <rFont val="Arial"/>
        <family val="2"/>
      </rPr>
      <t>Administrative Fee Offset</t>
    </r>
    <r>
      <rPr>
        <sz val="10"/>
        <color rgb="FF0000FF"/>
        <rFont val="Arial"/>
        <family val="2"/>
      </rPr>
      <t xml:space="preserve"> </t>
    </r>
    <r>
      <rPr>
        <sz val="10"/>
        <rFont val="Arial"/>
        <family val="2"/>
      </rPr>
      <t xml:space="preserve">
(from Investment Managers to Vendor)</t>
    </r>
  </si>
  <si>
    <r>
      <rPr>
        <b/>
        <sz val="10"/>
        <color rgb="FF0000FF"/>
        <rFont val="Arial"/>
        <family val="2"/>
      </rPr>
      <t>Excess Cost after Offsets</t>
    </r>
    <r>
      <rPr>
        <sz val="10"/>
        <rFont val="Arial"/>
        <family val="2"/>
      </rPr>
      <t xml:space="preserve">
(Total Costs - Administrative Fee Offset)</t>
    </r>
  </si>
  <si>
    <t>Assumptions</t>
  </si>
  <si>
    <t>Total Plan Assets</t>
  </si>
  <si>
    <t>Funded Participants</t>
  </si>
  <si>
    <t>LEON COUNTY CONSOLIDATED FUND LINEUP</t>
  </si>
  <si>
    <t xml:space="preserve"> </t>
  </si>
  <si>
    <t>Asset Classification</t>
  </si>
  <si>
    <t>Scenario 1: Maintain Current Investment Line Up</t>
  </si>
  <si>
    <t>Ticker</t>
  </si>
  <si>
    <t>Assets</t>
  </si>
  <si>
    <t>Net Fund Expense Ratio (%)</t>
  </si>
  <si>
    <t>$ Paid by Partipants to Fund Manager + 12b-1 Fee</t>
  </si>
  <si>
    <t>All other fees, as ratio</t>
  </si>
  <si>
    <t>All other fees, including mortality, fixed dollar, etc.</t>
  </si>
  <si>
    <t>Wrap ratio, for investment or administration related fees</t>
  </si>
  <si>
    <t>Wrap fees, for investment or administration related fees</t>
  </si>
  <si>
    <t>Total Annual Expense Ratio</t>
  </si>
  <si>
    <t>Admin Fee Offsets* Collected from Fund Manager</t>
  </si>
  <si>
    <t>Tier 1 - Pre-diversified</t>
  </si>
  <si>
    <t>Target Date</t>
  </si>
  <si>
    <t>Tier 2 - Core Line Up</t>
  </si>
  <si>
    <t>WEIGHTED</t>
  </si>
  <si>
    <t>Expense Ratio:</t>
  </si>
  <si>
    <t>Other fees:</t>
  </si>
  <si>
    <t>Wrap fees:</t>
  </si>
  <si>
    <t>Admin Fee Offset:</t>
  </si>
  <si>
    <t>AVERAGE:</t>
  </si>
  <si>
    <t>Paid by participants</t>
  </si>
  <si>
    <t>Total</t>
  </si>
  <si>
    <t>Paid to Vendor by</t>
  </si>
  <si>
    <t>to Investment Manager</t>
  </si>
  <si>
    <t>to IM or Vendor</t>
  </si>
  <si>
    <t>to Vendor</t>
  </si>
  <si>
    <t>Exp Ratio</t>
  </si>
  <si>
    <t>Investment Managers</t>
  </si>
  <si>
    <t xml:space="preserve">*Admin Fee Offsets represent any and all reimbursements received by your organization from asset managers for servicing and administrative activities performed on their behalf.  </t>
  </si>
  <si>
    <t xml:space="preserve">     These offsets exclude other fees charged by asset managers, both proprietary and other, that are disclosed by the asset managers directly.</t>
  </si>
  <si>
    <r>
      <t xml:space="preserve">1 </t>
    </r>
    <r>
      <rPr>
        <sz val="9"/>
        <rFont val="Arial"/>
        <family val="2"/>
      </rPr>
      <t>Vehicle used, such as mutual fund (MF), stable asset (SA), common trust fund (CTF), fixed annuity (FA), variable annuity (VA), unitized (U), etc.</t>
    </r>
  </si>
  <si>
    <t>Fund Name</t>
  </si>
  <si>
    <t>Fixed Income</t>
  </si>
  <si>
    <t>VBTIX</t>
  </si>
  <si>
    <t>PDIIX</t>
  </si>
  <si>
    <t>VIPIX</t>
  </si>
  <si>
    <t>Vanguard Total Bond Market Index</t>
  </si>
  <si>
    <t>Pimco Diversified Income Instl</t>
  </si>
  <si>
    <t>Vanguard Inflation Protected Secs. Instl.</t>
  </si>
  <si>
    <t>Large Cap Value</t>
  </si>
  <si>
    <t>Vanguard Windsor II Investor</t>
  </si>
  <si>
    <t>VWNFX</t>
  </si>
  <si>
    <t>MLAIX</t>
  </si>
  <si>
    <t>Large Cap Growth</t>
  </si>
  <si>
    <t>MainStay Large Cap Growth I</t>
  </si>
  <si>
    <t>Large Cap Core Index</t>
  </si>
  <si>
    <t>Vanguard S&amp;P 500 Index Fund Signal</t>
  </si>
  <si>
    <t>VIFSX</t>
  </si>
  <si>
    <t>Mid Cap Value</t>
  </si>
  <si>
    <t xml:space="preserve">Ridgeworth Mid Cap Value </t>
  </si>
  <si>
    <t>SMVTX</t>
  </si>
  <si>
    <t>Mid Cap Growth</t>
  </si>
  <si>
    <t>Baird Mid Cap Institutional</t>
  </si>
  <si>
    <t>BMDIX</t>
  </si>
  <si>
    <t>Mid Cap Core</t>
  </si>
  <si>
    <t>Vanguard Mid Cap Index Signal</t>
  </si>
  <si>
    <t>VMISX</t>
  </si>
  <si>
    <t>Small Cap Value</t>
  </si>
  <si>
    <t>Heartland Value Plus</t>
  </si>
  <si>
    <t>HRVIX</t>
  </si>
  <si>
    <t>Lord Abbett Developing Growth I</t>
  </si>
  <si>
    <t>Small Cap Growth</t>
  </si>
  <si>
    <t>LADYX</t>
  </si>
  <si>
    <t>Small Cap Core</t>
  </si>
  <si>
    <t xml:space="preserve">Vanguard Small Cap Index Signal </t>
  </si>
  <si>
    <t>VSISX</t>
  </si>
  <si>
    <t>International Equity</t>
  </si>
  <si>
    <t>Manning &amp; Napier Overseas</t>
  </si>
  <si>
    <t>Vanguard Emerging Markets Stock Index</t>
  </si>
  <si>
    <t>Vanguard Developed Markets Index</t>
  </si>
  <si>
    <t>EXOSX</t>
  </si>
  <si>
    <t>VDMIX</t>
  </si>
  <si>
    <t>VEIEX</t>
  </si>
  <si>
    <t>Global Equity</t>
  </si>
  <si>
    <t xml:space="preserve">Vanguard Total Intl. Stock Index Inv. </t>
  </si>
  <si>
    <t>VGTSX</t>
  </si>
  <si>
    <t>Real Estate</t>
  </si>
  <si>
    <t>T. Rowe Price Real Estate</t>
  </si>
  <si>
    <t>TRREX</t>
  </si>
  <si>
    <t>[INSERT VENDOR NAME]</t>
  </si>
  <si>
    <t>[INSERT SCENARIO #: 1,2,or3]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</si>
</sst>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_(&quot;$&quot;* #,##0_);_(&quot;$&quot;* \(#,##0\);_(&quot;$&quot;* &quot;-&quot;??_);_(@_)"/>
    <numFmt numFmtId="167" formatCode="#,##0.0%;[Red]\(#,##0.0%\)"/>
  </numFmts>
  <fonts count="48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color indexed="12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sz val="10"/>
      <name val="Verdana"/>
      <family val="2"/>
    </font>
    <font>
      <sz val="11"/>
      <color indexed="8"/>
      <name val="Franklin Gothic Book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tted">
        <color indexed="64"/>
      </top>
      <bottom/>
      <diagonal/>
    </border>
  </borders>
  <cellStyleXfs count="80">
    <xf numFmtId="0" fontId="0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4" borderId="27" applyNumberFormat="0" applyAlignment="0" applyProtection="0"/>
    <xf numFmtId="0" fontId="24" fillId="25" borderId="28" applyNumberFormat="0" applyAlignment="0" applyProtection="0"/>
    <xf numFmtId="43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22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1" fontId="3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0" borderId="29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30" applyNumberFormat="0" applyFill="0" applyAlignment="0" applyProtection="0"/>
    <xf numFmtId="0" fontId="30" fillId="0" borderId="31" applyNumberFormat="0" applyFill="0" applyAlignment="0" applyProtection="0"/>
    <xf numFmtId="0" fontId="31" fillId="0" borderId="32" applyNumberFormat="0" applyFill="0" applyAlignment="0" applyProtection="0"/>
    <xf numFmtId="0" fontId="19" fillId="0" borderId="0"/>
    <xf numFmtId="0" fontId="31" fillId="0" borderId="0" applyNumberFormat="0" applyFill="0" applyBorder="0" applyAlignment="0" applyProtection="0"/>
    <xf numFmtId="0" fontId="32" fillId="11" borderId="27" applyNumberFormat="0" applyAlignment="0" applyProtection="0"/>
    <xf numFmtId="0" fontId="33" fillId="0" borderId="33" applyNumberFormat="0" applyFill="0" applyAlignment="0" applyProtection="0"/>
    <xf numFmtId="0" fontId="34" fillId="26" borderId="0" applyNumberFormat="0" applyBorder="0" applyAlignment="0" applyProtection="0"/>
    <xf numFmtId="37" fontId="35" fillId="0" borderId="0"/>
    <xf numFmtId="167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19" fillId="0" borderId="0"/>
    <xf numFmtId="0" fontId="38" fillId="0" borderId="0"/>
    <xf numFmtId="0" fontId="38" fillId="0" borderId="0"/>
    <xf numFmtId="0" fontId="25" fillId="27" borderId="34" applyNumberFormat="0" applyFont="0" applyAlignment="0" applyProtection="0"/>
    <xf numFmtId="0" fontId="39" fillId="24" borderId="35" applyNumberFormat="0" applyAlignment="0" applyProtection="0"/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41" fillId="0" borderId="36">
      <alignment horizontal="center"/>
    </xf>
    <xf numFmtId="3" fontId="40" fillId="0" borderId="0" applyFont="0" applyFill="0" applyBorder="0" applyAlignment="0" applyProtection="0"/>
    <xf numFmtId="0" fontId="40" fillId="28" borderId="0" applyNumberFormat="0" applyFont="0" applyBorder="0" applyAlignment="0" applyProtection="0"/>
    <xf numFmtId="0" fontId="3" fillId="0" borderId="0"/>
    <xf numFmtId="4" fontId="42" fillId="0" borderId="0" applyFill="0" applyBorder="0" applyProtection="0">
      <alignment horizontal="right"/>
    </xf>
    <xf numFmtId="0" fontId="42" fillId="0" borderId="0" applyNumberFormat="0" applyFill="0" applyBorder="0" applyProtection="0">
      <alignment horizontal="right"/>
    </xf>
    <xf numFmtId="14" fontId="42" fillId="0" borderId="0" applyFill="0" applyBorder="0" applyProtection="0">
      <alignment horizontal="left"/>
    </xf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Protection="0"/>
    <xf numFmtId="0" fontId="44" fillId="0" borderId="0" applyNumberFormat="0" applyFill="0" applyBorder="0" applyProtection="0">
      <alignment horizontal="left"/>
    </xf>
    <xf numFmtId="0" fontId="45" fillId="0" borderId="0" applyNumberFormat="0" applyFill="0" applyBorder="0" applyAlignment="0" applyProtection="0"/>
    <xf numFmtId="0" fontId="46" fillId="0" borderId="37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/>
    <xf numFmtId="0" fontId="2" fillId="2" borderId="0" xfId="1" applyFont="1" applyFill="1" applyBorder="1" applyProtection="1"/>
    <xf numFmtId="0" fontId="3" fillId="0" borderId="0" xfId="2" applyProtection="1"/>
    <xf numFmtId="0" fontId="4" fillId="3" borderId="3" xfId="2" applyFont="1" applyFill="1" applyBorder="1" applyAlignment="1" applyProtection="1">
      <alignment vertical="center"/>
    </xf>
    <xf numFmtId="0" fontId="5" fillId="3" borderId="4" xfId="2" applyFont="1" applyFill="1" applyBorder="1" applyAlignment="1" applyProtection="1">
      <alignment vertical="center"/>
    </xf>
    <xf numFmtId="0" fontId="4" fillId="3" borderId="4" xfId="2" applyFont="1" applyFill="1" applyBorder="1" applyAlignment="1" applyProtection="1">
      <alignment horizontal="center" vertical="center"/>
    </xf>
    <xf numFmtId="0" fontId="6" fillId="3" borderId="5" xfId="2" applyFont="1" applyFill="1" applyBorder="1" applyAlignment="1" applyProtection="1">
      <alignment vertical="center"/>
    </xf>
    <xf numFmtId="0" fontId="7" fillId="0" borderId="0" xfId="2" applyFont="1" applyAlignment="1" applyProtection="1">
      <alignment vertical="center"/>
    </xf>
    <xf numFmtId="0" fontId="3" fillId="2" borderId="6" xfId="2" applyFont="1" applyFill="1" applyBorder="1" applyProtection="1"/>
    <xf numFmtId="0" fontId="3" fillId="2" borderId="0" xfId="2" applyFont="1" applyFill="1" applyBorder="1" applyProtection="1"/>
    <xf numFmtId="0" fontId="8" fillId="2" borderId="0" xfId="2" applyFont="1" applyFill="1" applyBorder="1" applyAlignment="1" applyProtection="1">
      <alignment horizontal="left" vertical="top" wrapText="1"/>
    </xf>
    <xf numFmtId="0" fontId="3" fillId="2" borderId="7" xfId="2" applyFont="1" applyFill="1" applyBorder="1" applyProtection="1"/>
    <xf numFmtId="0" fontId="3" fillId="0" borderId="0" xfId="2" applyFont="1" applyProtection="1"/>
    <xf numFmtId="0" fontId="3" fillId="2" borderId="0" xfId="2" applyFont="1" applyFill="1" applyBorder="1" applyAlignment="1" applyProtection="1">
      <alignment horizontal="left" vertical="top" wrapText="1"/>
    </xf>
    <xf numFmtId="0" fontId="3" fillId="0" borderId="6" xfId="2" applyFont="1" applyBorder="1" applyProtection="1"/>
    <xf numFmtId="0" fontId="3" fillId="0" borderId="8" xfId="2" applyFont="1" applyBorder="1" applyProtection="1"/>
    <xf numFmtId="0" fontId="3" fillId="0" borderId="9" xfId="2" applyFont="1" applyBorder="1" applyProtection="1"/>
    <xf numFmtId="0" fontId="3" fillId="0" borderId="10" xfId="2" applyFont="1" applyBorder="1" applyProtection="1"/>
    <xf numFmtId="0" fontId="3" fillId="0" borderId="7" xfId="2" applyFont="1" applyBorder="1" applyProtection="1"/>
    <xf numFmtId="0" fontId="3" fillId="3" borderId="6" xfId="2" applyFont="1" applyFill="1" applyBorder="1" applyAlignment="1" applyProtection="1">
      <alignment vertical="center"/>
    </xf>
    <xf numFmtId="0" fontId="3" fillId="3" borderId="0" xfId="2" applyFont="1" applyFill="1" applyBorder="1" applyAlignment="1" applyProtection="1">
      <alignment vertical="center" wrapText="1"/>
    </xf>
    <xf numFmtId="44" fontId="3" fillId="4" borderId="10" xfId="3" applyFont="1" applyFill="1" applyBorder="1" applyAlignment="1" applyProtection="1">
      <alignment vertical="center"/>
    </xf>
    <xf numFmtId="42" fontId="3" fillId="3" borderId="0" xfId="3" applyNumberFormat="1" applyFont="1" applyFill="1" applyBorder="1" applyAlignment="1" applyProtection="1">
      <alignment vertical="center"/>
    </xf>
    <xf numFmtId="0" fontId="3" fillId="3" borderId="7" xfId="2" applyFont="1" applyFill="1" applyBorder="1" applyAlignment="1" applyProtection="1">
      <alignment vertical="center"/>
    </xf>
    <xf numFmtId="0" fontId="3" fillId="0" borderId="0" xfId="2" applyFont="1" applyAlignment="1" applyProtection="1">
      <alignment vertical="center"/>
    </xf>
    <xf numFmtId="0" fontId="4" fillId="3" borderId="0" xfId="2" applyFont="1" applyFill="1" applyBorder="1" applyAlignment="1" applyProtection="1">
      <alignment vertical="center"/>
    </xf>
    <xf numFmtId="0" fontId="9" fillId="3" borderId="0" xfId="2" applyFont="1" applyFill="1" applyBorder="1" applyAlignment="1" applyProtection="1">
      <alignment vertical="center" wrapText="1"/>
    </xf>
    <xf numFmtId="44" fontId="3" fillId="3" borderId="0" xfId="3" applyNumberFormat="1" applyFont="1" applyFill="1" applyBorder="1" applyAlignment="1" applyProtection="1">
      <alignment vertical="center"/>
    </xf>
    <xf numFmtId="44" fontId="3" fillId="4" borderId="12" xfId="3" applyFont="1" applyFill="1" applyBorder="1" applyAlignment="1" applyProtection="1">
      <alignment vertical="center"/>
    </xf>
    <xf numFmtId="0" fontId="3" fillId="3" borderId="13" xfId="2" applyFill="1" applyBorder="1" applyProtection="1"/>
    <xf numFmtId="0" fontId="3" fillId="3" borderId="1" xfId="2" applyFill="1" applyBorder="1" applyProtection="1"/>
    <xf numFmtId="0" fontId="3" fillId="3" borderId="14" xfId="2" applyFill="1" applyBorder="1" applyProtection="1"/>
    <xf numFmtId="0" fontId="4" fillId="3" borderId="15" xfId="2" applyFont="1" applyFill="1" applyBorder="1" applyAlignment="1" applyProtection="1">
      <alignment horizontal="left" vertical="center"/>
    </xf>
    <xf numFmtId="0" fontId="3" fillId="0" borderId="15" xfId="2" applyBorder="1" applyProtection="1"/>
    <xf numFmtId="0" fontId="3" fillId="0" borderId="0" xfId="2" applyBorder="1" applyProtection="1"/>
    <xf numFmtId="42" fontId="3" fillId="3" borderId="0" xfId="2" applyNumberFormat="1" applyFill="1" applyBorder="1" applyAlignment="1" applyProtection="1"/>
    <xf numFmtId="164" fontId="3" fillId="3" borderId="0" xfId="2" applyNumberFormat="1" applyFill="1" applyBorder="1" applyAlignment="1" applyProtection="1">
      <alignment horizontal="left"/>
    </xf>
    <xf numFmtId="1" fontId="3" fillId="3" borderId="0" xfId="2" applyNumberFormat="1" applyFill="1" applyBorder="1" applyAlignment="1" applyProtection="1">
      <alignment horizontal="left"/>
    </xf>
    <xf numFmtId="0" fontId="10" fillId="2" borderId="0" xfId="1" applyFont="1" applyFill="1" applyBorder="1" applyProtection="1"/>
    <xf numFmtId="0" fontId="11" fillId="2" borderId="0" xfId="1" applyFont="1" applyFill="1" applyBorder="1" applyProtection="1"/>
    <xf numFmtId="0" fontId="2" fillId="2" borderId="0" xfId="1" applyFont="1" applyFill="1" applyBorder="1" applyAlignment="1" applyProtection="1"/>
    <xf numFmtId="0" fontId="2" fillId="2" borderId="0" xfId="1" applyFont="1" applyFill="1" applyBorder="1" applyAlignment="1" applyProtection="1">
      <alignment horizontal="center"/>
    </xf>
    <xf numFmtId="0" fontId="11" fillId="0" borderId="0" xfId="2" applyFont="1" applyProtection="1"/>
    <xf numFmtId="0" fontId="12" fillId="2" borderId="3" xfId="2" applyFont="1" applyFill="1" applyBorder="1" applyAlignment="1" applyProtection="1">
      <alignment horizontal="center"/>
    </xf>
    <xf numFmtId="0" fontId="12" fillId="2" borderId="4" xfId="2" applyFont="1" applyFill="1" applyBorder="1" applyAlignment="1" applyProtection="1">
      <alignment horizontal="center"/>
    </xf>
    <xf numFmtId="0" fontId="12" fillId="2" borderId="4" xfId="2" applyFont="1" applyFill="1" applyBorder="1" applyProtection="1"/>
    <xf numFmtId="0" fontId="13" fillId="2" borderId="4" xfId="1" applyFont="1" applyFill="1" applyBorder="1" applyAlignment="1" applyProtection="1">
      <alignment horizontal="center" wrapText="1"/>
    </xf>
    <xf numFmtId="3" fontId="13" fillId="2" borderId="4" xfId="1" applyNumberFormat="1" applyFont="1" applyFill="1" applyBorder="1" applyAlignment="1" applyProtection="1">
      <alignment horizontal="center" wrapText="1"/>
    </xf>
    <xf numFmtId="0" fontId="13" fillId="3" borderId="4" xfId="1" applyFont="1" applyFill="1" applyBorder="1" applyAlignment="1" applyProtection="1">
      <alignment horizontal="center" wrapText="1"/>
    </xf>
    <xf numFmtId="0" fontId="12" fillId="2" borderId="5" xfId="2" applyFont="1" applyFill="1" applyBorder="1" applyAlignment="1" applyProtection="1">
      <alignment horizontal="center"/>
    </xf>
    <xf numFmtId="0" fontId="12" fillId="0" borderId="0" xfId="2" applyFont="1" applyAlignment="1" applyProtection="1">
      <alignment wrapText="1"/>
    </xf>
    <xf numFmtId="0" fontId="14" fillId="2" borderId="6" xfId="1" applyFont="1" applyFill="1" applyBorder="1" applyProtection="1"/>
    <xf numFmtId="165" fontId="14" fillId="2" borderId="16" xfId="4" applyNumberFormat="1" applyFont="1" applyFill="1" applyBorder="1" applyAlignment="1" applyProtection="1">
      <alignment wrapText="1"/>
    </xf>
    <xf numFmtId="3" fontId="14" fillId="2" borderId="16" xfId="1" applyNumberFormat="1" applyFont="1" applyFill="1" applyBorder="1" applyAlignment="1" applyProtection="1">
      <alignment horizontal="center" wrapText="1"/>
    </xf>
    <xf numFmtId="0" fontId="14" fillId="2" borderId="16" xfId="1" applyFont="1" applyFill="1" applyBorder="1" applyAlignment="1" applyProtection="1">
      <alignment horizontal="center" wrapText="1"/>
    </xf>
    <xf numFmtId="0" fontId="14" fillId="3" borderId="0" xfId="1" applyFont="1" applyFill="1" applyBorder="1" applyAlignment="1" applyProtection="1">
      <alignment horizontal="center" wrapText="1"/>
    </xf>
    <xf numFmtId="0" fontId="14" fillId="2" borderId="7" xfId="1" applyFont="1" applyFill="1" applyBorder="1" applyAlignment="1" applyProtection="1">
      <alignment horizontal="center" wrapText="1"/>
    </xf>
    <xf numFmtId="0" fontId="14" fillId="0" borderId="0" xfId="2" applyFont="1" applyAlignment="1" applyProtection="1">
      <alignment wrapText="1"/>
    </xf>
    <xf numFmtId="0" fontId="14" fillId="0" borderId="0" xfId="2" applyFont="1" applyProtection="1"/>
    <xf numFmtId="0" fontId="12" fillId="2" borderId="6" xfId="2" applyFont="1" applyFill="1" applyBorder="1" applyAlignment="1" applyProtection="1">
      <alignment horizontal="center"/>
    </xf>
    <xf numFmtId="0" fontId="12" fillId="2" borderId="0" xfId="2" applyFont="1" applyFill="1" applyBorder="1" applyProtection="1"/>
    <xf numFmtId="0" fontId="12" fillId="2" borderId="0" xfId="2" applyFont="1" applyFill="1" applyBorder="1" applyAlignment="1" applyProtection="1">
      <alignment horizontal="center"/>
    </xf>
    <xf numFmtId="0" fontId="12" fillId="3" borderId="18" xfId="2" applyFont="1" applyFill="1" applyBorder="1" applyAlignment="1" applyProtection="1">
      <alignment horizontal="center"/>
    </xf>
    <xf numFmtId="10" fontId="12" fillId="3" borderId="9" xfId="4" applyNumberFormat="1" applyFont="1" applyFill="1" applyBorder="1" applyAlignment="1" applyProtection="1">
      <alignment horizontal="center"/>
    </xf>
    <xf numFmtId="0" fontId="12" fillId="2" borderId="7" xfId="2" applyFont="1" applyFill="1" applyBorder="1" applyAlignment="1" applyProtection="1">
      <alignment horizontal="center"/>
    </xf>
    <xf numFmtId="0" fontId="14" fillId="2" borderId="6" xfId="2" applyFont="1" applyFill="1" applyBorder="1" applyAlignment="1" applyProtection="1">
      <alignment horizontal="center"/>
    </xf>
    <xf numFmtId="165" fontId="14" fillId="2" borderId="0" xfId="4" applyNumberFormat="1" applyFont="1" applyFill="1" applyBorder="1" applyAlignment="1" applyProtection="1"/>
    <xf numFmtId="0" fontId="14" fillId="2" borderId="0" xfId="2" applyFont="1" applyFill="1" applyBorder="1" applyProtection="1"/>
    <xf numFmtId="166" fontId="14" fillId="2" borderId="0" xfId="3" applyNumberFormat="1" applyFont="1" applyFill="1" applyBorder="1" applyAlignment="1" applyProtection="1">
      <alignment horizontal="center"/>
    </xf>
    <xf numFmtId="166" fontId="14" fillId="3" borderId="20" xfId="3" applyNumberFormat="1" applyFont="1" applyFill="1" applyBorder="1" applyAlignment="1" applyProtection="1">
      <alignment horizontal="center"/>
    </xf>
    <xf numFmtId="166" fontId="14" fillId="2" borderId="19" xfId="3" applyNumberFormat="1" applyFont="1" applyFill="1" applyBorder="1" applyAlignment="1" applyProtection="1">
      <alignment horizontal="center"/>
    </xf>
    <xf numFmtId="10" fontId="14" fillId="3" borderId="10" xfId="4" applyNumberFormat="1" applyFont="1" applyFill="1" applyBorder="1" applyAlignment="1" applyProtection="1">
      <alignment horizontal="center"/>
    </xf>
    <xf numFmtId="166" fontId="14" fillId="2" borderId="7" xfId="3" applyNumberFormat="1" applyFont="1" applyFill="1" applyBorder="1" applyAlignment="1" applyProtection="1">
      <alignment horizontal="center"/>
    </xf>
    <xf numFmtId="0" fontId="15" fillId="2" borderId="6" xfId="2" applyFont="1" applyFill="1" applyBorder="1" applyAlignment="1" applyProtection="1">
      <alignment horizontal="center"/>
    </xf>
    <xf numFmtId="0" fontId="15" fillId="2" borderId="0" xfId="2" applyFont="1" applyFill="1" applyBorder="1" applyProtection="1"/>
    <xf numFmtId="166" fontId="15" fillId="2" borderId="0" xfId="3" applyNumberFormat="1" applyFont="1" applyFill="1" applyBorder="1" applyAlignment="1" applyProtection="1">
      <alignment horizontal="center"/>
    </xf>
    <xf numFmtId="166" fontId="15" fillId="3" borderId="20" xfId="3" applyNumberFormat="1" applyFont="1" applyFill="1" applyBorder="1" applyAlignment="1" applyProtection="1">
      <alignment horizontal="center"/>
    </xf>
    <xf numFmtId="10" fontId="15" fillId="3" borderId="10" xfId="4" applyNumberFormat="1" applyFont="1" applyFill="1" applyBorder="1" applyAlignment="1" applyProtection="1">
      <alignment horizontal="center"/>
    </xf>
    <xf numFmtId="166" fontId="15" fillId="2" borderId="7" xfId="3" applyNumberFormat="1" applyFont="1" applyFill="1" applyBorder="1" applyAlignment="1" applyProtection="1">
      <alignment horizontal="center"/>
    </xf>
    <xf numFmtId="0" fontId="12" fillId="0" borderId="0" xfId="2" applyFont="1" applyProtection="1"/>
    <xf numFmtId="3" fontId="12" fillId="0" borderId="0" xfId="2" applyNumberFormat="1" applyFont="1" applyAlignment="1" applyProtection="1">
      <alignment wrapText="1"/>
    </xf>
    <xf numFmtId="10" fontId="12" fillId="0" borderId="0" xfId="2" applyNumberFormat="1" applyFont="1" applyAlignment="1" applyProtection="1">
      <alignment wrapText="1"/>
    </xf>
    <xf numFmtId="6" fontId="16" fillId="0" borderId="0" xfId="2" applyNumberFormat="1" applyFont="1" applyProtection="1"/>
    <xf numFmtId="6" fontId="12" fillId="0" borderId="0" xfId="2" applyNumberFormat="1" applyFont="1" applyProtection="1"/>
    <xf numFmtId="3" fontId="16" fillId="0" borderId="0" xfId="2" applyNumberFormat="1" applyFont="1" applyProtection="1"/>
    <xf numFmtId="10" fontId="16" fillId="0" borderId="0" xfId="2" applyNumberFormat="1" applyFont="1" applyProtection="1"/>
    <xf numFmtId="3" fontId="12" fillId="0" borderId="0" xfId="2" applyNumberFormat="1" applyFont="1" applyProtection="1"/>
    <xf numFmtId="10" fontId="12" fillId="0" borderId="0" xfId="2" applyNumberFormat="1" applyFont="1" applyProtection="1"/>
    <xf numFmtId="166" fontId="12" fillId="0" borderId="0" xfId="3" applyNumberFormat="1" applyFont="1" applyProtection="1"/>
    <xf numFmtId="10" fontId="12" fillId="2" borderId="0" xfId="2" applyNumberFormat="1" applyFont="1" applyFill="1" applyBorder="1" applyProtection="1"/>
    <xf numFmtId="10" fontId="12" fillId="2" borderId="19" xfId="4" applyNumberFormat="1" applyFont="1" applyFill="1" applyBorder="1" applyAlignment="1" applyProtection="1">
      <alignment horizontal="center"/>
    </xf>
    <xf numFmtId="166" fontId="15" fillId="2" borderId="21" xfId="3" applyNumberFormat="1" applyFont="1" applyFill="1" applyBorder="1" applyAlignment="1" applyProtection="1">
      <alignment horizontal="center"/>
    </xf>
    <xf numFmtId="10" fontId="12" fillId="2" borderId="22" xfId="2" applyNumberFormat="1" applyFont="1" applyFill="1" applyBorder="1" applyProtection="1"/>
    <xf numFmtId="166" fontId="15" fillId="2" borderId="22" xfId="3" applyNumberFormat="1" applyFont="1" applyFill="1" applyBorder="1" applyAlignment="1" applyProtection="1">
      <alignment horizontal="center"/>
    </xf>
    <xf numFmtId="10" fontId="15" fillId="3" borderId="23" xfId="4" applyNumberFormat="1" applyFont="1" applyFill="1" applyBorder="1" applyAlignment="1" applyProtection="1">
      <alignment horizontal="center"/>
    </xf>
    <xf numFmtId="10" fontId="12" fillId="2" borderId="20" xfId="2" applyNumberFormat="1" applyFont="1" applyFill="1" applyBorder="1" applyProtection="1"/>
    <xf numFmtId="0" fontId="12" fillId="2" borderId="24" xfId="2" applyFont="1" applyFill="1" applyBorder="1" applyAlignment="1" applyProtection="1">
      <alignment horizontal="center"/>
    </xf>
    <xf numFmtId="0" fontId="12" fillId="2" borderId="19" xfId="2" applyFont="1" applyFill="1" applyBorder="1" applyAlignment="1" applyProtection="1">
      <alignment horizontal="center"/>
    </xf>
    <xf numFmtId="0" fontId="12" fillId="2" borderId="20" xfId="2" applyFont="1" applyFill="1" applyBorder="1" applyAlignment="1" applyProtection="1">
      <alignment horizontal="center"/>
    </xf>
    <xf numFmtId="0" fontId="12" fillId="3" borderId="10" xfId="2" applyFont="1" applyFill="1" applyBorder="1" applyAlignment="1" applyProtection="1">
      <alignment horizontal="center"/>
    </xf>
    <xf numFmtId="10" fontId="12" fillId="2" borderId="0" xfId="2" applyNumberFormat="1" applyFont="1" applyFill="1" applyBorder="1" applyAlignment="1" applyProtection="1">
      <alignment horizontal="right"/>
    </xf>
    <xf numFmtId="0" fontId="15" fillId="2" borderId="17" xfId="2" applyFont="1" applyFill="1" applyBorder="1" applyAlignment="1" applyProtection="1">
      <alignment horizontal="right"/>
    </xf>
    <xf numFmtId="10" fontId="17" fillId="2" borderId="18" xfId="2" applyNumberFormat="1" applyFont="1" applyFill="1" applyBorder="1" applyAlignment="1" applyProtection="1">
      <alignment horizontal="center"/>
    </xf>
    <xf numFmtId="0" fontId="12" fillId="2" borderId="17" xfId="2" applyFont="1" applyFill="1" applyBorder="1" applyAlignment="1" applyProtection="1">
      <alignment horizontal="right"/>
    </xf>
    <xf numFmtId="10" fontId="17" fillId="3" borderId="10" xfId="4" applyNumberFormat="1" applyFont="1" applyFill="1" applyBorder="1" applyAlignment="1" applyProtection="1">
      <alignment horizontal="center"/>
    </xf>
    <xf numFmtId="0" fontId="12" fillId="3" borderId="10" xfId="2" applyFont="1" applyFill="1" applyBorder="1" applyAlignment="1" applyProtection="1">
      <alignment horizontal="center" wrapText="1"/>
    </xf>
    <xf numFmtId="0" fontId="12" fillId="3" borderId="12" xfId="2" applyFont="1" applyFill="1" applyBorder="1" applyAlignment="1" applyProtection="1">
      <alignment horizontal="center" wrapText="1"/>
    </xf>
    <xf numFmtId="0" fontId="12" fillId="2" borderId="13" xfId="2" applyFont="1" applyFill="1" applyBorder="1" applyProtection="1"/>
    <xf numFmtId="0" fontId="12" fillId="2" borderId="1" xfId="2" applyFont="1" applyFill="1" applyBorder="1" applyProtection="1"/>
    <xf numFmtId="0" fontId="18" fillId="2" borderId="1" xfId="2" applyFont="1" applyFill="1" applyBorder="1" applyProtection="1"/>
    <xf numFmtId="166" fontId="15" fillId="2" borderId="14" xfId="3" applyNumberFormat="1" applyFont="1" applyFill="1" applyBorder="1" applyAlignment="1" applyProtection="1">
      <alignment horizontal="center"/>
    </xf>
    <xf numFmtId="0" fontId="12" fillId="0" borderId="0" xfId="2" applyNumberFormat="1" applyFont="1" applyFill="1" applyBorder="1" applyProtection="1"/>
    <xf numFmtId="0" fontId="12" fillId="0" borderId="0" xfId="2" applyFont="1" applyFill="1" applyBorder="1" applyProtection="1"/>
    <xf numFmtId="0" fontId="12" fillId="2" borderId="0" xfId="2" applyFont="1" applyFill="1" applyProtection="1"/>
    <xf numFmtId="0" fontId="18" fillId="0" borderId="0" xfId="2" applyFont="1" applyProtection="1"/>
    <xf numFmtId="0" fontId="3" fillId="2" borderId="0" xfId="2" applyFont="1" applyFill="1" applyProtection="1"/>
    <xf numFmtId="166" fontId="3" fillId="0" borderId="0" xfId="3" applyNumberFormat="1" applyFont="1" applyProtection="1"/>
    <xf numFmtId="0" fontId="11" fillId="3" borderId="0" xfId="1" applyFont="1" applyFill="1" applyBorder="1" applyProtection="1"/>
    <xf numFmtId="0" fontId="12" fillId="3" borderId="17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0" fontId="14" fillId="3" borderId="19" xfId="4" applyNumberFormat="1" applyFont="1" applyFill="1" applyBorder="1" applyAlignment="1" applyProtection="1">
      <alignment horizontal="center"/>
    </xf>
    <xf numFmtId="166" fontId="14" fillId="3" borderId="0" xfId="3" applyNumberFormat="1" applyFont="1" applyFill="1" applyBorder="1" applyAlignment="1" applyProtection="1">
      <alignment horizontal="center"/>
    </xf>
    <xf numFmtId="166" fontId="14" fillId="3" borderId="19" xfId="3" applyNumberFormat="1" applyFont="1" applyFill="1" applyBorder="1" applyAlignment="1" applyProtection="1">
      <alignment horizontal="center"/>
    </xf>
    <xf numFmtId="0" fontId="15" fillId="3" borderId="0" xfId="2" applyFont="1" applyFill="1" applyBorder="1" applyProtection="1"/>
    <xf numFmtId="166" fontId="15" fillId="3" borderId="0" xfId="3" applyNumberFormat="1" applyFont="1" applyFill="1" applyBorder="1" applyAlignment="1" applyProtection="1">
      <alignment horizontal="center"/>
    </xf>
    <xf numFmtId="10" fontId="15" fillId="3" borderId="19" xfId="4" applyNumberFormat="1" applyFont="1" applyFill="1" applyBorder="1" applyAlignment="1" applyProtection="1">
      <alignment horizontal="center"/>
      <protection locked="0"/>
    </xf>
    <xf numFmtId="0" fontId="14" fillId="3" borderId="0" xfId="2" applyFont="1" applyFill="1" applyBorder="1" applyProtection="1"/>
    <xf numFmtId="10" fontId="14" fillId="3" borderId="19" xfId="4" applyNumberFormat="1" applyFont="1" applyFill="1" applyBorder="1" applyAlignment="1" applyProtection="1">
      <alignment horizontal="center"/>
      <protection locked="0"/>
    </xf>
    <xf numFmtId="10" fontId="12" fillId="3" borderId="19" xfId="4" applyNumberFormat="1" applyFont="1" applyFill="1" applyBorder="1" applyAlignment="1" applyProtection="1">
      <alignment horizontal="center"/>
    </xf>
    <xf numFmtId="10" fontId="15" fillId="3" borderId="19" xfId="4" applyNumberFormat="1" applyFont="1" applyFill="1" applyBorder="1" applyAlignment="1" applyProtection="1">
      <alignment horizontal="center"/>
    </xf>
    <xf numFmtId="0" fontId="15" fillId="30" borderId="0" xfId="2" applyFont="1" applyFill="1" applyBorder="1" applyProtection="1">
      <protection locked="0"/>
    </xf>
    <xf numFmtId="166" fontId="15" fillId="30" borderId="0" xfId="3" applyNumberFormat="1" applyFont="1" applyFill="1" applyBorder="1" applyAlignment="1" applyProtection="1">
      <alignment horizontal="center"/>
      <protection locked="0"/>
    </xf>
    <xf numFmtId="10" fontId="15" fillId="30" borderId="19" xfId="4" applyNumberFormat="1" applyFont="1" applyFill="1" applyBorder="1" applyAlignment="1" applyProtection="1">
      <alignment horizontal="center"/>
      <protection locked="0"/>
    </xf>
    <xf numFmtId="44" fontId="3" fillId="29" borderId="11" xfId="3" applyFont="1" applyFill="1" applyBorder="1" applyAlignment="1" applyProtection="1">
      <alignment vertical="center"/>
    </xf>
    <xf numFmtId="0" fontId="12" fillId="3" borderId="0" xfId="2" applyFont="1" applyFill="1" applyProtection="1"/>
    <xf numFmtId="0" fontId="15" fillId="3" borderId="6" xfId="2" applyFont="1" applyFill="1" applyBorder="1" applyAlignment="1" applyProtection="1">
      <alignment horizontal="center"/>
    </xf>
    <xf numFmtId="166" fontId="15" fillId="3" borderId="7" xfId="3" applyNumberFormat="1" applyFont="1" applyFill="1" applyBorder="1" applyAlignment="1" applyProtection="1">
      <alignment horizontal="center"/>
    </xf>
    <xf numFmtId="3" fontId="3" fillId="3" borderId="0" xfId="2" applyNumberFormat="1" applyFill="1" applyBorder="1" applyAlignment="1" applyProtection="1"/>
    <xf numFmtId="10" fontId="12" fillId="2" borderId="25" xfId="2" applyNumberFormat="1" applyFont="1" applyFill="1" applyBorder="1" applyAlignment="1" applyProtection="1">
      <alignment horizontal="center" wrapText="1"/>
    </xf>
    <xf numFmtId="0" fontId="12" fillId="2" borderId="26" xfId="2" applyFont="1" applyFill="1" applyBorder="1" applyAlignment="1" applyProtection="1">
      <alignment horizontal="center"/>
    </xf>
    <xf numFmtId="10" fontId="12" fillId="2" borderId="26" xfId="2" applyNumberFormat="1" applyFont="1" applyFill="1" applyBorder="1" applyAlignment="1" applyProtection="1">
      <alignment horizontal="center" wrapText="1"/>
    </xf>
    <xf numFmtId="0" fontId="12" fillId="2" borderId="26" xfId="2" applyFont="1" applyFill="1" applyBorder="1" applyAlignment="1" applyProtection="1">
      <alignment horizontal="center" wrapText="1"/>
    </xf>
    <xf numFmtId="0" fontId="7" fillId="5" borderId="17" xfId="2" applyFont="1" applyFill="1" applyBorder="1" applyAlignment="1" applyProtection="1">
      <alignment horizontal="center" vertical="center"/>
      <protection locked="0"/>
    </xf>
    <xf numFmtId="0" fontId="3" fillId="5" borderId="38" xfId="2" applyFont="1" applyFill="1" applyBorder="1" applyAlignment="1" applyProtection="1">
      <alignment horizontal="center" vertical="center"/>
      <protection locked="0"/>
    </xf>
    <xf numFmtId="0" fontId="3" fillId="5" borderId="18" xfId="2" applyFont="1" applyFill="1" applyBorder="1" applyAlignment="1" applyProtection="1">
      <alignment horizontal="center" vertical="center"/>
      <protection locked="0"/>
    </xf>
    <xf numFmtId="0" fontId="3" fillId="5" borderId="25" xfId="2" applyFont="1" applyFill="1" applyBorder="1" applyAlignment="1" applyProtection="1">
      <alignment horizontal="center" vertical="center"/>
      <protection locked="0"/>
    </xf>
    <xf numFmtId="0" fontId="3" fillId="5" borderId="16" xfId="2" applyFont="1" applyFill="1" applyBorder="1" applyAlignment="1" applyProtection="1">
      <alignment horizontal="center" vertical="center"/>
      <protection locked="0"/>
    </xf>
    <xf numFmtId="0" fontId="3" fillId="5" borderId="26" xfId="2" applyFont="1" applyFill="1" applyBorder="1" applyAlignment="1" applyProtection="1">
      <alignment horizontal="center" vertical="center"/>
      <protection locked="0"/>
    </xf>
    <xf numFmtId="10" fontId="12" fillId="2" borderId="19" xfId="2" applyNumberFormat="1" applyFont="1" applyFill="1" applyBorder="1" applyAlignment="1" applyProtection="1">
      <alignment horizontal="center" wrapText="1"/>
    </xf>
    <xf numFmtId="0" fontId="12" fillId="2" borderId="20" xfId="2" applyFont="1" applyFill="1" applyBorder="1" applyAlignment="1" applyProtection="1">
      <alignment horizontal="center"/>
    </xf>
    <xf numFmtId="10" fontId="12" fillId="2" borderId="20" xfId="2" applyNumberFormat="1" applyFont="1" applyFill="1" applyBorder="1" applyAlignment="1" applyProtection="1">
      <alignment horizontal="center" wrapText="1"/>
    </xf>
    <xf numFmtId="0" fontId="12" fillId="2" borderId="20" xfId="2" applyFont="1" applyFill="1" applyBorder="1" applyAlignment="1" applyProtection="1">
      <alignment horizontal="center" wrapText="1"/>
    </xf>
    <xf numFmtId="0" fontId="7" fillId="5" borderId="18" xfId="2" applyFont="1" applyFill="1" applyBorder="1" applyAlignment="1" applyProtection="1">
      <alignment horizontal="center" vertical="center"/>
      <protection locked="0"/>
    </xf>
    <xf numFmtId="0" fontId="7" fillId="5" borderId="25" xfId="2" applyFont="1" applyFill="1" applyBorder="1" applyAlignment="1" applyProtection="1">
      <alignment horizontal="center" vertical="center"/>
      <protection locked="0"/>
    </xf>
    <xf numFmtId="0" fontId="7" fillId="5" borderId="26" xfId="2" applyFont="1" applyFill="1" applyBorder="1" applyAlignment="1" applyProtection="1">
      <alignment horizontal="center" vertical="center"/>
      <protection locked="0"/>
    </xf>
  </cellXfs>
  <cellStyles count="80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Body" xfId="30"/>
    <cellStyle name="Calculation 2" xfId="31"/>
    <cellStyle name="Check Cell 2" xfId="32"/>
    <cellStyle name="Comma 2" xfId="33"/>
    <cellStyle name="Currency 2" xfId="3"/>
    <cellStyle name="Currency 3" xfId="34"/>
    <cellStyle name="DateTime" xfId="35"/>
    <cellStyle name="Explanatory Text 2" xfId="36"/>
    <cellStyle name="Float" xfId="37"/>
    <cellStyle name="Good 2" xfId="38"/>
    <cellStyle name="Header1" xfId="39"/>
    <cellStyle name="Header2" xfId="40"/>
    <cellStyle name="Heading 1 2" xfId="41"/>
    <cellStyle name="Heading 2 2" xfId="42"/>
    <cellStyle name="Heading 3 2" xfId="43"/>
    <cellStyle name="Heading 3 4" xfId="44"/>
    <cellStyle name="Heading 4 2" xfId="45"/>
    <cellStyle name="Input 2" xfId="46"/>
    <cellStyle name="Linked Cell 2" xfId="47"/>
    <cellStyle name="Neutral 2" xfId="48"/>
    <cellStyle name="no dec" xfId="49"/>
    <cellStyle name="Normal" xfId="0" builtinId="0"/>
    <cellStyle name="Normal - Style1" xfId="50"/>
    <cellStyle name="Normal - Style2" xfId="51"/>
    <cellStyle name="Normal - Style3" xfId="52"/>
    <cellStyle name="Normal - Style4" xfId="53"/>
    <cellStyle name="Normal - Style5" xfId="54"/>
    <cellStyle name="Normal - Style6" xfId="55"/>
    <cellStyle name="Normal - Style7" xfId="56"/>
    <cellStyle name="Normal - Style8" xfId="57"/>
    <cellStyle name="Normal 2" xfId="2"/>
    <cellStyle name="Normal 2 2" xfId="58"/>
    <cellStyle name="Normal 2 8" xfId="59"/>
    <cellStyle name="Normal 3" xfId="60"/>
    <cellStyle name="Normal 3 2" xfId="61"/>
    <cellStyle name="Normal_Sheet2" xfId="1"/>
    <cellStyle name="Note 2" xfId="62"/>
    <cellStyle name="Output 2" xfId="63"/>
    <cellStyle name="Percent 2" xfId="4"/>
    <cellStyle name="PSChar" xfId="64"/>
    <cellStyle name="PSDate" xfId="65"/>
    <cellStyle name="PSDec" xfId="66"/>
    <cellStyle name="PSHeading" xfId="67"/>
    <cellStyle name="PSInt" xfId="68"/>
    <cellStyle name="PSSpacer" xfId="69"/>
    <cellStyle name="Style 1" xfId="70"/>
    <cellStyle name="Style 21" xfId="71"/>
    <cellStyle name="Style 22" xfId="72"/>
    <cellStyle name="Style 23" xfId="73"/>
    <cellStyle name="Style 24" xfId="74"/>
    <cellStyle name="Style 25" xfId="75"/>
    <cellStyle name="Style 26" xfId="76"/>
    <cellStyle name="Title 2" xfId="77"/>
    <cellStyle name="Total 2" xfId="78"/>
    <cellStyle name="Warning Text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showGridLines="0" tabSelected="1" zoomScale="95" workbookViewId="0">
      <selection activeCell="D17" sqref="D17"/>
    </sheetView>
  </sheetViews>
  <sheetFormatPr defaultRowHeight="12.75"/>
  <cols>
    <col min="1" max="1" width="2" style="2" customWidth="1"/>
    <col min="2" max="2" width="1.7109375" style="2" customWidth="1"/>
    <col min="3" max="3" width="80" style="2" customWidth="1"/>
    <col min="4" max="4" width="40.7109375" style="2" customWidth="1"/>
    <col min="5" max="5" width="1" style="2" customWidth="1"/>
    <col min="6" max="6" width="1.7109375" style="2" customWidth="1"/>
    <col min="7" max="16384" width="9.140625" style="2"/>
  </cols>
  <sheetData>
    <row r="1" spans="2:6" ht="18">
      <c r="B1" s="1" t="s">
        <v>0</v>
      </c>
    </row>
    <row r="2" spans="2:6" s="7" customFormat="1" ht="29.25" customHeight="1">
      <c r="B2" s="3"/>
      <c r="C2" s="4"/>
      <c r="D2" s="5"/>
      <c r="E2" s="5"/>
      <c r="F2" s="6"/>
    </row>
    <row r="3" spans="2:6" s="12" customFormat="1">
      <c r="B3" s="8"/>
      <c r="C3" s="9"/>
      <c r="D3" s="10"/>
      <c r="E3" s="10"/>
      <c r="F3" s="11"/>
    </row>
    <row r="4" spans="2:6" s="12" customFormat="1">
      <c r="B4" s="8"/>
      <c r="C4" s="9"/>
      <c r="D4" s="13"/>
      <c r="E4" s="13"/>
      <c r="F4" s="11"/>
    </row>
    <row r="5" spans="2:6" s="12" customFormat="1" ht="0.95" customHeight="1">
      <c r="B5" s="14"/>
      <c r="C5" s="15"/>
      <c r="D5" s="16"/>
      <c r="E5" s="17"/>
      <c r="F5" s="18"/>
    </row>
    <row r="6" spans="2:6" s="24" customFormat="1" ht="39.950000000000003" customHeight="1">
      <c r="B6" s="19"/>
      <c r="C6" s="20" t="s">
        <v>1</v>
      </c>
      <c r="D6" s="21">
        <f>'Fund Lineup'!I39</f>
        <v>0</v>
      </c>
      <c r="E6" s="22"/>
      <c r="F6" s="23"/>
    </row>
    <row r="7" spans="2:6" s="24" customFormat="1" ht="39.950000000000003" customHeight="1">
      <c r="B7" s="19"/>
      <c r="C7" s="20" t="s">
        <v>2</v>
      </c>
      <c r="D7" s="21">
        <f>'Fund Lineup'!L39</f>
        <v>0</v>
      </c>
      <c r="E7" s="22"/>
      <c r="F7" s="23"/>
    </row>
    <row r="8" spans="2:6" s="24" customFormat="1" ht="39.950000000000003" customHeight="1">
      <c r="B8" s="19"/>
      <c r="C8" s="20" t="s">
        <v>3</v>
      </c>
      <c r="D8" s="21">
        <f>'Fund Lineup'!O39</f>
        <v>0</v>
      </c>
      <c r="E8" s="22"/>
      <c r="F8" s="23"/>
    </row>
    <row r="9" spans="2:6" s="24" customFormat="1" ht="39.950000000000003" customHeight="1">
      <c r="B9" s="19"/>
      <c r="C9" s="25" t="s">
        <v>4</v>
      </c>
      <c r="D9" s="21">
        <f>SUM(D6:D8)</f>
        <v>0</v>
      </c>
      <c r="E9" s="22"/>
      <c r="F9" s="23"/>
    </row>
    <row r="10" spans="2:6" s="24" customFormat="1" ht="39.950000000000003" customHeight="1">
      <c r="B10" s="19"/>
      <c r="C10" s="26" t="s">
        <v>5</v>
      </c>
      <c r="D10" s="21">
        <f>D9/D17</f>
        <v>0</v>
      </c>
      <c r="E10" s="27"/>
      <c r="F10" s="23"/>
    </row>
    <row r="11" spans="2:6" s="24" customFormat="1" ht="39.950000000000003" customHeight="1">
      <c r="B11" s="19"/>
      <c r="C11" s="20" t="s">
        <v>6</v>
      </c>
      <c r="D11" s="133">
        <f>'Fund Lineup'!T39</f>
        <v>0</v>
      </c>
      <c r="E11" s="22"/>
      <c r="F11" s="23"/>
    </row>
    <row r="12" spans="2:6" s="24" customFormat="1" ht="39.950000000000003" customHeight="1">
      <c r="B12" s="19"/>
      <c r="C12" s="20" t="s">
        <v>7</v>
      </c>
      <c r="D12" s="28">
        <f>D9-D11</f>
        <v>0</v>
      </c>
      <c r="E12" s="22"/>
      <c r="F12" s="23"/>
    </row>
    <row r="13" spans="2:6" ht="5.25" customHeight="1">
      <c r="B13" s="29"/>
      <c r="C13" s="30"/>
      <c r="D13" s="30"/>
      <c r="E13" s="30"/>
      <c r="F13" s="31"/>
    </row>
    <row r="15" spans="2:6">
      <c r="C15" s="32" t="s">
        <v>8</v>
      </c>
      <c r="D15" s="33"/>
      <c r="E15" s="34"/>
    </row>
    <row r="16" spans="2:6">
      <c r="C16" s="20" t="s">
        <v>9</v>
      </c>
      <c r="D16" s="35">
        <f>'Fund Lineup'!F39</f>
        <v>0</v>
      </c>
      <c r="E16" s="36"/>
    </row>
    <row r="17" spans="3:5">
      <c r="C17" s="20" t="s">
        <v>10</v>
      </c>
      <c r="D17" s="137">
        <v>1554</v>
      </c>
      <c r="E17" s="37"/>
    </row>
  </sheetData>
  <sheetProtection password="CC10" sheet="1" objects="1" scenarios="1" selectLockedCells="1"/>
  <pageMargins left="0.75" right="0.75" top="1" bottom="1" header="0.5" footer="0.5"/>
  <pageSetup scale="95" orientation="landscape" r:id="rId1"/>
  <headerFooter alignWithMargins="0">
    <oddHeader>&amp;C&amp;"-,Bold"EXHIBIT C - LEON COUNTY TRANSPARENCY GRID (SCENARIOS 1, 2, &amp; 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52"/>
  <sheetViews>
    <sheetView showGridLines="0" zoomScale="90" zoomScaleNormal="100" workbookViewId="0">
      <selection activeCell="D17" sqref="D17"/>
    </sheetView>
  </sheetViews>
  <sheetFormatPr defaultRowHeight="12.75"/>
  <cols>
    <col min="1" max="1" width="2.85546875" style="12" customWidth="1"/>
    <col min="2" max="2" width="1.140625" style="12" customWidth="1"/>
    <col min="3" max="3" width="22.42578125" style="12" customWidth="1"/>
    <col min="4" max="4" width="39.42578125" style="12" customWidth="1"/>
    <col min="5" max="5" width="13.5703125" style="12" customWidth="1"/>
    <col min="6" max="6" width="14.7109375" style="116" customWidth="1"/>
    <col min="7" max="7" width="1" style="116" customWidth="1"/>
    <col min="8" max="9" width="14.7109375" style="115" customWidth="1"/>
    <col min="10" max="10" width="1" style="116" customWidth="1"/>
    <col min="11" max="12" width="14.7109375" style="115" customWidth="1"/>
    <col min="13" max="13" width="1" style="116" customWidth="1"/>
    <col min="14" max="15" width="14.7109375" style="115" customWidth="1"/>
    <col min="16" max="16" width="1" style="116" customWidth="1"/>
    <col min="17" max="17" width="10.85546875" style="115" customWidth="1"/>
    <col min="18" max="18" width="1" style="116" customWidth="1"/>
    <col min="19" max="20" width="14.7109375" style="115" customWidth="1"/>
    <col min="21" max="21" width="1.140625" style="115" customWidth="1"/>
    <col min="22" max="22" width="9.140625" style="12"/>
    <col min="23" max="23" width="12.28515625" style="12" bestFit="1" customWidth="1"/>
    <col min="24" max="24" width="9.140625" style="12"/>
    <col min="25" max="25" width="10.42578125" style="12" bestFit="1" customWidth="1"/>
    <col min="26" max="26" width="9.140625" style="12"/>
    <col min="27" max="27" width="11.42578125" style="12" bestFit="1" customWidth="1"/>
    <col min="28" max="16384" width="9.140625" style="12"/>
  </cols>
  <sheetData>
    <row r="2" spans="2:22">
      <c r="C2" s="142" t="s">
        <v>93</v>
      </c>
      <c r="D2" s="143"/>
      <c r="E2" s="144"/>
      <c r="H2" s="142" t="s">
        <v>94</v>
      </c>
      <c r="I2" s="152"/>
    </row>
    <row r="3" spans="2:22">
      <c r="C3" s="145"/>
      <c r="D3" s="146"/>
      <c r="E3" s="147"/>
      <c r="H3" s="153"/>
      <c r="I3" s="154"/>
    </row>
    <row r="4" spans="2:22" s="42" customFormat="1" ht="17.25" customHeight="1">
      <c r="B4" s="38" t="s">
        <v>11</v>
      </c>
      <c r="C4" s="39"/>
      <c r="D4" s="40"/>
      <c r="E4" s="117"/>
      <c r="F4" s="40"/>
      <c r="G4" s="40"/>
      <c r="H4" s="40"/>
      <c r="I4" s="40"/>
      <c r="J4" s="40"/>
      <c r="K4" s="40"/>
      <c r="L4" s="41"/>
      <c r="M4" s="40"/>
      <c r="N4" s="40"/>
      <c r="O4" s="41"/>
      <c r="P4" s="40"/>
      <c r="Q4" s="41"/>
      <c r="R4" s="40"/>
      <c r="S4" s="40"/>
      <c r="T4" s="41"/>
      <c r="U4" s="41"/>
    </row>
    <row r="5" spans="2:22" s="50" customFormat="1" ht="4.5" customHeight="1">
      <c r="B5" s="43"/>
      <c r="C5" s="44" t="s">
        <v>12</v>
      </c>
      <c r="D5" s="45"/>
      <c r="E5" s="44"/>
      <c r="F5" s="45"/>
      <c r="G5" s="45"/>
      <c r="H5" s="46"/>
      <c r="I5" s="46"/>
      <c r="J5" s="47"/>
      <c r="K5" s="46"/>
      <c r="L5" s="46"/>
      <c r="M5" s="47"/>
      <c r="N5" s="46"/>
      <c r="O5" s="46"/>
      <c r="P5" s="47"/>
      <c r="Q5" s="48"/>
      <c r="R5" s="47"/>
      <c r="S5" s="46"/>
      <c r="T5" s="46"/>
      <c r="U5" s="49"/>
    </row>
    <row r="6" spans="2:22" s="58" customFormat="1" ht="48">
      <c r="B6" s="51"/>
      <c r="C6" s="52" t="s">
        <v>13</v>
      </c>
      <c r="D6" s="52" t="s">
        <v>14</v>
      </c>
      <c r="E6" s="52" t="s">
        <v>15</v>
      </c>
      <c r="F6" s="53" t="s">
        <v>16</v>
      </c>
      <c r="G6" s="53"/>
      <c r="H6" s="54" t="s">
        <v>17</v>
      </c>
      <c r="I6" s="54" t="s">
        <v>18</v>
      </c>
      <c r="J6" s="53"/>
      <c r="K6" s="54" t="s">
        <v>19</v>
      </c>
      <c r="L6" s="54" t="s">
        <v>20</v>
      </c>
      <c r="M6" s="53"/>
      <c r="N6" s="54" t="s">
        <v>21</v>
      </c>
      <c r="O6" s="54" t="s">
        <v>22</v>
      </c>
      <c r="P6" s="53"/>
      <c r="Q6" s="55" t="s">
        <v>23</v>
      </c>
      <c r="R6" s="53"/>
      <c r="S6" s="54" t="s">
        <v>24</v>
      </c>
      <c r="T6" s="54" t="s">
        <v>24</v>
      </c>
      <c r="U6" s="56"/>
      <c r="V6" s="57"/>
    </row>
    <row r="7" spans="2:22" s="50" customFormat="1" ht="4.5" customHeight="1">
      <c r="B7" s="59"/>
      <c r="C7" s="60"/>
      <c r="D7" s="60"/>
      <c r="E7" s="60"/>
      <c r="F7" s="61"/>
      <c r="G7" s="61"/>
      <c r="H7" s="118"/>
      <c r="I7" s="62"/>
      <c r="J7" s="119"/>
      <c r="K7" s="118"/>
      <c r="L7" s="62"/>
      <c r="M7" s="119"/>
      <c r="N7" s="118"/>
      <c r="O7" s="62"/>
      <c r="P7" s="118"/>
      <c r="Q7" s="63"/>
      <c r="R7" s="119"/>
      <c r="S7" s="118"/>
      <c r="T7" s="62"/>
      <c r="U7" s="64"/>
    </row>
    <row r="8" spans="2:22" s="58" customFormat="1" ht="12">
      <c r="B8" s="65"/>
      <c r="C8" s="66" t="s">
        <v>25</v>
      </c>
      <c r="D8" s="67"/>
      <c r="E8" s="66"/>
      <c r="F8" s="68"/>
      <c r="G8" s="68"/>
      <c r="H8" s="120"/>
      <c r="I8" s="69"/>
      <c r="J8" s="121"/>
      <c r="K8" s="120"/>
      <c r="L8" s="69"/>
      <c r="M8" s="121"/>
      <c r="N8" s="120"/>
      <c r="O8" s="69"/>
      <c r="P8" s="122"/>
      <c r="Q8" s="71"/>
      <c r="R8" s="121"/>
      <c r="S8" s="120"/>
      <c r="T8" s="69"/>
      <c r="U8" s="72"/>
    </row>
    <row r="9" spans="2:22" s="79" customFormat="1" ht="12">
      <c r="B9" s="73"/>
      <c r="C9" s="130" t="s">
        <v>26</v>
      </c>
      <c r="D9" s="130" t="s">
        <v>45</v>
      </c>
      <c r="E9" s="130" t="s">
        <v>15</v>
      </c>
      <c r="F9" s="131">
        <v>0</v>
      </c>
      <c r="G9" s="75"/>
      <c r="H9" s="132">
        <v>0</v>
      </c>
      <c r="I9" s="76">
        <f>F9*H9</f>
        <v>0</v>
      </c>
      <c r="J9" s="75"/>
      <c r="K9" s="132">
        <v>0</v>
      </c>
      <c r="L9" s="76">
        <f>F9*K9</f>
        <v>0</v>
      </c>
      <c r="M9" s="75"/>
      <c r="N9" s="132">
        <v>0</v>
      </c>
      <c r="O9" s="76">
        <f>F9*N9</f>
        <v>0</v>
      </c>
      <c r="P9" s="70"/>
      <c r="Q9" s="77">
        <f>H9+K9+N9</f>
        <v>0</v>
      </c>
      <c r="R9" s="75"/>
      <c r="S9" s="132">
        <v>0</v>
      </c>
      <c r="T9" s="76">
        <f t="shared" ref="T9:T18" si="0">F9*S9</f>
        <v>0</v>
      </c>
      <c r="U9" s="78"/>
    </row>
    <row r="10" spans="2:22" s="79" customFormat="1" ht="12">
      <c r="B10" s="73"/>
      <c r="C10" s="130" t="s">
        <v>26</v>
      </c>
      <c r="D10" s="130" t="s">
        <v>45</v>
      </c>
      <c r="E10" s="130" t="s">
        <v>15</v>
      </c>
      <c r="F10" s="131">
        <v>0</v>
      </c>
      <c r="G10" s="75"/>
      <c r="H10" s="132">
        <v>0</v>
      </c>
      <c r="I10" s="76">
        <f t="shared" ref="I10:I18" si="1">F10*H10</f>
        <v>0</v>
      </c>
      <c r="J10" s="75"/>
      <c r="K10" s="132">
        <v>0</v>
      </c>
      <c r="L10" s="76">
        <f t="shared" ref="L10:L36" si="2">F10*K10</f>
        <v>0</v>
      </c>
      <c r="M10" s="75"/>
      <c r="N10" s="132">
        <v>0</v>
      </c>
      <c r="O10" s="76">
        <f t="shared" ref="O10:O36" si="3">F10*N10</f>
        <v>0</v>
      </c>
      <c r="P10" s="70"/>
      <c r="Q10" s="77">
        <f t="shared" ref="Q10:Q36" si="4">H10+K10+N10</f>
        <v>0</v>
      </c>
      <c r="R10" s="75"/>
      <c r="S10" s="132">
        <v>0</v>
      </c>
      <c r="T10" s="76">
        <f t="shared" si="0"/>
        <v>0</v>
      </c>
      <c r="U10" s="78"/>
    </row>
    <row r="11" spans="2:22" s="79" customFormat="1" ht="12">
      <c r="B11" s="73"/>
      <c r="C11" s="130" t="s">
        <v>26</v>
      </c>
      <c r="D11" s="130" t="s">
        <v>45</v>
      </c>
      <c r="E11" s="130" t="s">
        <v>15</v>
      </c>
      <c r="F11" s="131">
        <v>0</v>
      </c>
      <c r="G11" s="75"/>
      <c r="H11" s="132">
        <v>0</v>
      </c>
      <c r="I11" s="76">
        <f t="shared" si="1"/>
        <v>0</v>
      </c>
      <c r="J11" s="75"/>
      <c r="K11" s="132">
        <v>0</v>
      </c>
      <c r="L11" s="76">
        <f t="shared" si="2"/>
        <v>0</v>
      </c>
      <c r="M11" s="75"/>
      <c r="N11" s="132">
        <v>0</v>
      </c>
      <c r="O11" s="76">
        <f t="shared" si="3"/>
        <v>0</v>
      </c>
      <c r="P11" s="70"/>
      <c r="Q11" s="77">
        <f t="shared" si="4"/>
        <v>0</v>
      </c>
      <c r="R11" s="75"/>
      <c r="S11" s="132">
        <v>0</v>
      </c>
      <c r="T11" s="76">
        <f t="shared" si="0"/>
        <v>0</v>
      </c>
      <c r="U11" s="78"/>
    </row>
    <row r="12" spans="2:22" s="79" customFormat="1" ht="12">
      <c r="B12" s="73"/>
      <c r="C12" s="130" t="s">
        <v>26</v>
      </c>
      <c r="D12" s="130" t="s">
        <v>45</v>
      </c>
      <c r="E12" s="130" t="s">
        <v>15</v>
      </c>
      <c r="F12" s="131">
        <v>0</v>
      </c>
      <c r="G12" s="75"/>
      <c r="H12" s="132">
        <v>0</v>
      </c>
      <c r="I12" s="76">
        <f t="shared" si="1"/>
        <v>0</v>
      </c>
      <c r="J12" s="75"/>
      <c r="K12" s="132">
        <v>0</v>
      </c>
      <c r="L12" s="76">
        <f t="shared" si="2"/>
        <v>0</v>
      </c>
      <c r="M12" s="75"/>
      <c r="N12" s="132">
        <v>0</v>
      </c>
      <c r="O12" s="76">
        <f t="shared" si="3"/>
        <v>0</v>
      </c>
      <c r="P12" s="70"/>
      <c r="Q12" s="77">
        <f t="shared" si="4"/>
        <v>0</v>
      </c>
      <c r="R12" s="75"/>
      <c r="S12" s="132">
        <v>0</v>
      </c>
      <c r="T12" s="76">
        <f t="shared" si="0"/>
        <v>0</v>
      </c>
      <c r="U12" s="78"/>
    </row>
    <row r="13" spans="2:22" s="79" customFormat="1" ht="12">
      <c r="B13" s="73"/>
      <c r="C13" s="130" t="s">
        <v>26</v>
      </c>
      <c r="D13" s="130" t="s">
        <v>45</v>
      </c>
      <c r="E13" s="130" t="s">
        <v>15</v>
      </c>
      <c r="F13" s="131">
        <v>0</v>
      </c>
      <c r="G13" s="75"/>
      <c r="H13" s="132">
        <v>0</v>
      </c>
      <c r="I13" s="76">
        <f t="shared" si="1"/>
        <v>0</v>
      </c>
      <c r="J13" s="75"/>
      <c r="K13" s="132">
        <v>0</v>
      </c>
      <c r="L13" s="76">
        <f t="shared" si="2"/>
        <v>0</v>
      </c>
      <c r="M13" s="75"/>
      <c r="N13" s="132">
        <v>0</v>
      </c>
      <c r="O13" s="76">
        <f t="shared" si="3"/>
        <v>0</v>
      </c>
      <c r="P13" s="70"/>
      <c r="Q13" s="77">
        <f t="shared" si="4"/>
        <v>0</v>
      </c>
      <c r="R13" s="75"/>
      <c r="S13" s="132">
        <v>0</v>
      </c>
      <c r="T13" s="76">
        <f t="shared" si="0"/>
        <v>0</v>
      </c>
      <c r="U13" s="78"/>
    </row>
    <row r="14" spans="2:22" s="79" customFormat="1" ht="12">
      <c r="B14" s="73"/>
      <c r="C14" s="130" t="s">
        <v>26</v>
      </c>
      <c r="D14" s="130" t="s">
        <v>45</v>
      </c>
      <c r="E14" s="130" t="s">
        <v>15</v>
      </c>
      <c r="F14" s="131">
        <v>0</v>
      </c>
      <c r="G14" s="75"/>
      <c r="H14" s="132">
        <v>0</v>
      </c>
      <c r="I14" s="76">
        <f t="shared" si="1"/>
        <v>0</v>
      </c>
      <c r="J14" s="75"/>
      <c r="K14" s="132">
        <v>0</v>
      </c>
      <c r="L14" s="76">
        <f t="shared" si="2"/>
        <v>0</v>
      </c>
      <c r="M14" s="75"/>
      <c r="N14" s="132">
        <v>0</v>
      </c>
      <c r="O14" s="76">
        <f t="shared" si="3"/>
        <v>0</v>
      </c>
      <c r="P14" s="70"/>
      <c r="Q14" s="77">
        <f t="shared" si="4"/>
        <v>0</v>
      </c>
      <c r="R14" s="75"/>
      <c r="S14" s="132">
        <v>0</v>
      </c>
      <c r="T14" s="76">
        <f t="shared" si="0"/>
        <v>0</v>
      </c>
      <c r="U14" s="78"/>
    </row>
    <row r="15" spans="2:22" s="79" customFormat="1" ht="12">
      <c r="B15" s="73"/>
      <c r="C15" s="130" t="s">
        <v>26</v>
      </c>
      <c r="D15" s="130" t="s">
        <v>45</v>
      </c>
      <c r="E15" s="130" t="s">
        <v>15</v>
      </c>
      <c r="F15" s="131">
        <v>0</v>
      </c>
      <c r="G15" s="75"/>
      <c r="H15" s="132">
        <v>0</v>
      </c>
      <c r="I15" s="76">
        <f t="shared" si="1"/>
        <v>0</v>
      </c>
      <c r="J15" s="75"/>
      <c r="K15" s="132">
        <v>0</v>
      </c>
      <c r="L15" s="76">
        <f t="shared" si="2"/>
        <v>0</v>
      </c>
      <c r="M15" s="75"/>
      <c r="N15" s="132">
        <v>0</v>
      </c>
      <c r="O15" s="76">
        <f t="shared" si="3"/>
        <v>0</v>
      </c>
      <c r="P15" s="70"/>
      <c r="Q15" s="77">
        <f t="shared" si="4"/>
        <v>0</v>
      </c>
      <c r="R15" s="75"/>
      <c r="S15" s="132">
        <v>0</v>
      </c>
      <c r="T15" s="76">
        <f t="shared" si="0"/>
        <v>0</v>
      </c>
      <c r="U15" s="78"/>
    </row>
    <row r="16" spans="2:22" s="79" customFormat="1" ht="12">
      <c r="B16" s="73"/>
      <c r="C16" s="130" t="s">
        <v>26</v>
      </c>
      <c r="D16" s="130" t="s">
        <v>45</v>
      </c>
      <c r="E16" s="130" t="s">
        <v>15</v>
      </c>
      <c r="F16" s="131">
        <v>0</v>
      </c>
      <c r="G16" s="75"/>
      <c r="H16" s="132">
        <v>0</v>
      </c>
      <c r="I16" s="76">
        <f t="shared" si="1"/>
        <v>0</v>
      </c>
      <c r="J16" s="75"/>
      <c r="K16" s="132">
        <v>0</v>
      </c>
      <c r="L16" s="76">
        <f t="shared" si="2"/>
        <v>0</v>
      </c>
      <c r="M16" s="75"/>
      <c r="N16" s="132">
        <v>0</v>
      </c>
      <c r="O16" s="76">
        <f t="shared" si="3"/>
        <v>0</v>
      </c>
      <c r="P16" s="70"/>
      <c r="Q16" s="77">
        <f t="shared" si="4"/>
        <v>0</v>
      </c>
      <c r="R16" s="75"/>
      <c r="S16" s="132">
        <v>0</v>
      </c>
      <c r="T16" s="76">
        <f t="shared" si="0"/>
        <v>0</v>
      </c>
      <c r="U16" s="78"/>
    </row>
    <row r="17" spans="2:27" s="79" customFormat="1" ht="12">
      <c r="B17" s="73"/>
      <c r="C17" s="130" t="s">
        <v>26</v>
      </c>
      <c r="D17" s="130" t="s">
        <v>45</v>
      </c>
      <c r="E17" s="130" t="s">
        <v>15</v>
      </c>
      <c r="F17" s="131">
        <v>0</v>
      </c>
      <c r="G17" s="75"/>
      <c r="H17" s="132">
        <v>0</v>
      </c>
      <c r="I17" s="76">
        <f t="shared" si="1"/>
        <v>0</v>
      </c>
      <c r="J17" s="75"/>
      <c r="K17" s="132">
        <v>0</v>
      </c>
      <c r="L17" s="76">
        <f t="shared" si="2"/>
        <v>0</v>
      </c>
      <c r="M17" s="75"/>
      <c r="N17" s="132">
        <v>0</v>
      </c>
      <c r="O17" s="76">
        <f t="shared" si="3"/>
        <v>0</v>
      </c>
      <c r="P17" s="70"/>
      <c r="Q17" s="77">
        <f t="shared" si="4"/>
        <v>0</v>
      </c>
      <c r="R17" s="75"/>
      <c r="S17" s="132">
        <v>0</v>
      </c>
      <c r="T17" s="76">
        <f t="shared" si="0"/>
        <v>0</v>
      </c>
      <c r="U17" s="78"/>
    </row>
    <row r="18" spans="2:27" s="79" customFormat="1" ht="12">
      <c r="B18" s="73"/>
      <c r="C18" s="130" t="s">
        <v>26</v>
      </c>
      <c r="D18" s="130" t="s">
        <v>45</v>
      </c>
      <c r="E18" s="130" t="s">
        <v>15</v>
      </c>
      <c r="F18" s="131">
        <v>0</v>
      </c>
      <c r="G18" s="75"/>
      <c r="H18" s="132">
        <v>0</v>
      </c>
      <c r="I18" s="76">
        <f t="shared" si="1"/>
        <v>0</v>
      </c>
      <c r="J18" s="75"/>
      <c r="K18" s="132">
        <v>0</v>
      </c>
      <c r="L18" s="76">
        <f t="shared" si="2"/>
        <v>0</v>
      </c>
      <c r="M18" s="75"/>
      <c r="N18" s="132">
        <v>0</v>
      </c>
      <c r="O18" s="76">
        <f t="shared" si="3"/>
        <v>0</v>
      </c>
      <c r="P18" s="70"/>
      <c r="Q18" s="77">
        <f t="shared" si="4"/>
        <v>0</v>
      </c>
      <c r="R18" s="75"/>
      <c r="S18" s="132">
        <v>0</v>
      </c>
      <c r="T18" s="76">
        <f t="shared" si="0"/>
        <v>0</v>
      </c>
      <c r="U18" s="78"/>
    </row>
    <row r="19" spans="2:27" s="79" customFormat="1" ht="12">
      <c r="B19" s="73"/>
      <c r="C19" s="74"/>
      <c r="D19" s="123"/>
      <c r="E19" s="123"/>
      <c r="F19" s="124"/>
      <c r="G19" s="124"/>
      <c r="H19" s="125"/>
      <c r="I19" s="76"/>
      <c r="J19" s="124"/>
      <c r="K19" s="125"/>
      <c r="L19" s="76"/>
      <c r="M19" s="124"/>
      <c r="N19" s="125"/>
      <c r="O19" s="76"/>
      <c r="P19" s="122"/>
      <c r="Q19" s="77"/>
      <c r="R19" s="124"/>
      <c r="S19" s="125"/>
      <c r="T19" s="76"/>
      <c r="U19" s="78"/>
    </row>
    <row r="20" spans="2:27" s="58" customFormat="1" ht="12">
      <c r="B20" s="65"/>
      <c r="C20" s="66" t="s">
        <v>27</v>
      </c>
      <c r="D20" s="126"/>
      <c r="E20" s="126"/>
      <c r="F20" s="121"/>
      <c r="G20" s="121"/>
      <c r="H20" s="127"/>
      <c r="I20" s="69"/>
      <c r="J20" s="121"/>
      <c r="K20" s="127"/>
      <c r="L20" s="76"/>
      <c r="M20" s="121"/>
      <c r="N20" s="125"/>
      <c r="O20" s="76"/>
      <c r="P20" s="122"/>
      <c r="Q20" s="77"/>
      <c r="R20" s="121"/>
      <c r="S20" s="127"/>
      <c r="T20" s="76"/>
      <c r="U20" s="72"/>
    </row>
    <row r="21" spans="2:27" s="79" customFormat="1" ht="12">
      <c r="B21" s="73"/>
      <c r="C21" s="130" t="s">
        <v>46</v>
      </c>
      <c r="D21" s="130" t="s">
        <v>50</v>
      </c>
      <c r="E21" s="130" t="s">
        <v>47</v>
      </c>
      <c r="F21" s="131">
        <v>0</v>
      </c>
      <c r="G21" s="75"/>
      <c r="H21" s="132">
        <v>0</v>
      </c>
      <c r="I21" s="76">
        <f t="shared" ref="I21:I34" si="5">F21*H21</f>
        <v>0</v>
      </c>
      <c r="J21" s="75"/>
      <c r="K21" s="132">
        <v>0</v>
      </c>
      <c r="L21" s="76">
        <f t="shared" si="2"/>
        <v>0</v>
      </c>
      <c r="M21" s="75"/>
      <c r="N21" s="132">
        <v>0</v>
      </c>
      <c r="O21" s="76">
        <f t="shared" si="3"/>
        <v>0</v>
      </c>
      <c r="P21" s="70"/>
      <c r="Q21" s="77">
        <f t="shared" si="4"/>
        <v>0</v>
      </c>
      <c r="R21" s="75"/>
      <c r="S21" s="132">
        <v>0</v>
      </c>
      <c r="T21" s="76">
        <f t="shared" ref="T21:T36" si="6">F21*S21</f>
        <v>0</v>
      </c>
      <c r="U21" s="64"/>
      <c r="W21" s="80"/>
      <c r="X21" s="81"/>
      <c r="Y21" s="82"/>
      <c r="Z21" s="81"/>
      <c r="AA21" s="83"/>
    </row>
    <row r="22" spans="2:27" s="79" customFormat="1" ht="12">
      <c r="B22" s="73"/>
      <c r="C22" s="130" t="s">
        <v>46</v>
      </c>
      <c r="D22" s="130" t="s">
        <v>51</v>
      </c>
      <c r="E22" s="130" t="s">
        <v>48</v>
      </c>
      <c r="F22" s="131">
        <v>0</v>
      </c>
      <c r="G22" s="75"/>
      <c r="H22" s="132">
        <v>0</v>
      </c>
      <c r="I22" s="76">
        <f t="shared" si="5"/>
        <v>0</v>
      </c>
      <c r="J22" s="75"/>
      <c r="K22" s="132">
        <v>0</v>
      </c>
      <c r="L22" s="76">
        <f t="shared" si="2"/>
        <v>0</v>
      </c>
      <c r="M22" s="75"/>
      <c r="N22" s="132">
        <v>0</v>
      </c>
      <c r="O22" s="76">
        <f t="shared" si="3"/>
        <v>0</v>
      </c>
      <c r="P22" s="70"/>
      <c r="Q22" s="77">
        <f t="shared" si="4"/>
        <v>0</v>
      </c>
      <c r="R22" s="75"/>
      <c r="S22" s="132">
        <v>0</v>
      </c>
      <c r="T22" s="76">
        <f t="shared" si="6"/>
        <v>0</v>
      </c>
      <c r="U22" s="64"/>
      <c r="W22" s="84"/>
      <c r="X22" s="85"/>
      <c r="Y22" s="82"/>
      <c r="Z22" s="85"/>
      <c r="AA22" s="83"/>
    </row>
    <row r="23" spans="2:27" s="79" customFormat="1" ht="12">
      <c r="B23" s="73"/>
      <c r="C23" s="130" t="s">
        <v>46</v>
      </c>
      <c r="D23" s="130" t="s">
        <v>52</v>
      </c>
      <c r="E23" s="130" t="s">
        <v>49</v>
      </c>
      <c r="F23" s="131">
        <v>0</v>
      </c>
      <c r="G23" s="75"/>
      <c r="H23" s="132">
        <v>0</v>
      </c>
      <c r="I23" s="76">
        <f t="shared" si="5"/>
        <v>0</v>
      </c>
      <c r="J23" s="75"/>
      <c r="K23" s="132">
        <v>0</v>
      </c>
      <c r="L23" s="76">
        <f t="shared" si="2"/>
        <v>0</v>
      </c>
      <c r="M23" s="75"/>
      <c r="N23" s="132">
        <v>0</v>
      </c>
      <c r="O23" s="76">
        <f t="shared" si="3"/>
        <v>0</v>
      </c>
      <c r="P23" s="70"/>
      <c r="Q23" s="77">
        <f t="shared" si="4"/>
        <v>0</v>
      </c>
      <c r="R23" s="75"/>
      <c r="S23" s="132">
        <v>0</v>
      </c>
      <c r="T23" s="76">
        <f t="shared" si="6"/>
        <v>0</v>
      </c>
      <c r="U23" s="64"/>
      <c r="W23" s="84"/>
      <c r="X23" s="85"/>
      <c r="Y23" s="82"/>
      <c r="Z23" s="85"/>
      <c r="AA23" s="83"/>
    </row>
    <row r="24" spans="2:27" s="79" customFormat="1" ht="12">
      <c r="B24" s="73"/>
      <c r="C24" s="130" t="s">
        <v>53</v>
      </c>
      <c r="D24" s="130" t="s">
        <v>54</v>
      </c>
      <c r="E24" s="130" t="s">
        <v>55</v>
      </c>
      <c r="F24" s="131">
        <v>0</v>
      </c>
      <c r="G24" s="75"/>
      <c r="H24" s="132">
        <v>0</v>
      </c>
      <c r="I24" s="76">
        <f t="shared" si="5"/>
        <v>0</v>
      </c>
      <c r="J24" s="75"/>
      <c r="K24" s="132">
        <v>0</v>
      </c>
      <c r="L24" s="76">
        <f t="shared" si="2"/>
        <v>0</v>
      </c>
      <c r="M24" s="75"/>
      <c r="N24" s="132">
        <v>0</v>
      </c>
      <c r="O24" s="76">
        <f t="shared" si="3"/>
        <v>0</v>
      </c>
      <c r="P24" s="70"/>
      <c r="Q24" s="77">
        <f t="shared" si="4"/>
        <v>0</v>
      </c>
      <c r="R24" s="75"/>
      <c r="S24" s="132">
        <v>0</v>
      </c>
      <c r="T24" s="76">
        <f t="shared" si="6"/>
        <v>0</v>
      </c>
      <c r="U24" s="64"/>
      <c r="W24" s="84"/>
      <c r="X24" s="85"/>
      <c r="Y24" s="82"/>
      <c r="Z24" s="85"/>
      <c r="AA24" s="83"/>
    </row>
    <row r="25" spans="2:27" s="79" customFormat="1" ht="12">
      <c r="B25" s="73"/>
      <c r="C25" s="130" t="s">
        <v>57</v>
      </c>
      <c r="D25" s="130" t="s">
        <v>58</v>
      </c>
      <c r="E25" s="130" t="s">
        <v>56</v>
      </c>
      <c r="F25" s="131">
        <v>0</v>
      </c>
      <c r="G25" s="75"/>
      <c r="H25" s="132">
        <v>0</v>
      </c>
      <c r="I25" s="76">
        <f t="shared" si="5"/>
        <v>0</v>
      </c>
      <c r="J25" s="75"/>
      <c r="K25" s="132">
        <v>0</v>
      </c>
      <c r="L25" s="76">
        <f t="shared" si="2"/>
        <v>0</v>
      </c>
      <c r="M25" s="75"/>
      <c r="N25" s="132">
        <v>0</v>
      </c>
      <c r="O25" s="76">
        <f t="shared" si="3"/>
        <v>0</v>
      </c>
      <c r="P25" s="70"/>
      <c r="Q25" s="77">
        <f t="shared" si="4"/>
        <v>0</v>
      </c>
      <c r="R25" s="75"/>
      <c r="S25" s="132">
        <v>0</v>
      </c>
      <c r="T25" s="76">
        <f t="shared" si="6"/>
        <v>0</v>
      </c>
      <c r="U25" s="64"/>
      <c r="W25" s="84"/>
      <c r="X25" s="85"/>
      <c r="Y25" s="82"/>
      <c r="Z25" s="85"/>
      <c r="AA25" s="83"/>
    </row>
    <row r="26" spans="2:27" s="79" customFormat="1" ht="12">
      <c r="B26" s="73"/>
      <c r="C26" s="130" t="s">
        <v>59</v>
      </c>
      <c r="D26" s="130" t="s">
        <v>60</v>
      </c>
      <c r="E26" s="130" t="s">
        <v>61</v>
      </c>
      <c r="F26" s="131">
        <v>0</v>
      </c>
      <c r="G26" s="75"/>
      <c r="H26" s="132">
        <v>0</v>
      </c>
      <c r="I26" s="76">
        <f t="shared" si="5"/>
        <v>0</v>
      </c>
      <c r="J26" s="75"/>
      <c r="K26" s="132">
        <v>0</v>
      </c>
      <c r="L26" s="76">
        <f t="shared" si="2"/>
        <v>0</v>
      </c>
      <c r="M26" s="75"/>
      <c r="N26" s="132">
        <v>0</v>
      </c>
      <c r="O26" s="76">
        <f t="shared" si="3"/>
        <v>0</v>
      </c>
      <c r="P26" s="70"/>
      <c r="Q26" s="77">
        <f t="shared" si="4"/>
        <v>0</v>
      </c>
      <c r="R26" s="75"/>
      <c r="S26" s="132">
        <v>0</v>
      </c>
      <c r="T26" s="76">
        <f t="shared" si="6"/>
        <v>0</v>
      </c>
      <c r="U26" s="64"/>
      <c r="W26" s="80"/>
      <c r="X26" s="81"/>
      <c r="Y26" s="82"/>
      <c r="Z26" s="81"/>
      <c r="AA26" s="83"/>
    </row>
    <row r="27" spans="2:27" s="79" customFormat="1" ht="12">
      <c r="B27" s="73"/>
      <c r="C27" s="130" t="s">
        <v>62</v>
      </c>
      <c r="D27" s="130" t="s">
        <v>63</v>
      </c>
      <c r="E27" s="130" t="s">
        <v>64</v>
      </c>
      <c r="F27" s="131">
        <v>0</v>
      </c>
      <c r="G27" s="75"/>
      <c r="H27" s="132">
        <v>0</v>
      </c>
      <c r="I27" s="76">
        <f t="shared" si="5"/>
        <v>0</v>
      </c>
      <c r="J27" s="75"/>
      <c r="K27" s="132">
        <v>0</v>
      </c>
      <c r="L27" s="76">
        <f t="shared" si="2"/>
        <v>0</v>
      </c>
      <c r="M27" s="75"/>
      <c r="N27" s="132">
        <v>0</v>
      </c>
      <c r="O27" s="76">
        <f t="shared" si="3"/>
        <v>0</v>
      </c>
      <c r="P27" s="70"/>
      <c r="Q27" s="77">
        <f t="shared" si="4"/>
        <v>0</v>
      </c>
      <c r="R27" s="75"/>
      <c r="S27" s="132">
        <v>0</v>
      </c>
      <c r="T27" s="76">
        <f t="shared" si="6"/>
        <v>0</v>
      </c>
      <c r="U27" s="64"/>
      <c r="W27" s="80"/>
      <c r="X27" s="81"/>
      <c r="Y27" s="82"/>
      <c r="Z27" s="81"/>
      <c r="AA27" s="83"/>
    </row>
    <row r="28" spans="2:27" s="79" customFormat="1" ht="12">
      <c r="B28" s="73"/>
      <c r="C28" s="130" t="s">
        <v>65</v>
      </c>
      <c r="D28" s="130" t="s">
        <v>66</v>
      </c>
      <c r="E28" s="130" t="s">
        <v>67</v>
      </c>
      <c r="F28" s="131">
        <v>0</v>
      </c>
      <c r="G28" s="75"/>
      <c r="H28" s="132">
        <v>0</v>
      </c>
      <c r="I28" s="76">
        <f t="shared" si="5"/>
        <v>0</v>
      </c>
      <c r="J28" s="75"/>
      <c r="K28" s="132">
        <v>0</v>
      </c>
      <c r="L28" s="76">
        <f t="shared" si="2"/>
        <v>0</v>
      </c>
      <c r="M28" s="75"/>
      <c r="N28" s="132">
        <v>0</v>
      </c>
      <c r="O28" s="76">
        <f t="shared" si="3"/>
        <v>0</v>
      </c>
      <c r="P28" s="70"/>
      <c r="Q28" s="77">
        <f t="shared" si="4"/>
        <v>0</v>
      </c>
      <c r="R28" s="75"/>
      <c r="S28" s="132">
        <v>0</v>
      </c>
      <c r="T28" s="76">
        <f t="shared" si="6"/>
        <v>0</v>
      </c>
      <c r="U28" s="64"/>
      <c r="W28" s="86"/>
      <c r="X28" s="87"/>
      <c r="Y28" s="82"/>
      <c r="Z28" s="87"/>
      <c r="AA28" s="83"/>
    </row>
    <row r="29" spans="2:27" s="79" customFormat="1" ht="12">
      <c r="B29" s="73"/>
      <c r="C29" s="130" t="s">
        <v>68</v>
      </c>
      <c r="D29" s="130" t="s">
        <v>69</v>
      </c>
      <c r="E29" s="130" t="s">
        <v>70</v>
      </c>
      <c r="F29" s="131">
        <v>0</v>
      </c>
      <c r="G29" s="75"/>
      <c r="H29" s="132">
        <v>0</v>
      </c>
      <c r="I29" s="76">
        <f t="shared" si="5"/>
        <v>0</v>
      </c>
      <c r="J29" s="75"/>
      <c r="K29" s="132">
        <v>0</v>
      </c>
      <c r="L29" s="76">
        <f t="shared" si="2"/>
        <v>0</v>
      </c>
      <c r="M29" s="75"/>
      <c r="N29" s="132">
        <v>0</v>
      </c>
      <c r="O29" s="76">
        <f t="shared" si="3"/>
        <v>0</v>
      </c>
      <c r="P29" s="70"/>
      <c r="Q29" s="77">
        <f t="shared" si="4"/>
        <v>0</v>
      </c>
      <c r="R29" s="75"/>
      <c r="S29" s="132">
        <v>0</v>
      </c>
      <c r="T29" s="76">
        <f t="shared" si="6"/>
        <v>0</v>
      </c>
      <c r="U29" s="64"/>
      <c r="W29" s="86"/>
      <c r="X29" s="87"/>
      <c r="Y29" s="82"/>
      <c r="Z29" s="87"/>
      <c r="AA29" s="83"/>
    </row>
    <row r="30" spans="2:27" s="79" customFormat="1" ht="12">
      <c r="B30" s="73"/>
      <c r="C30" s="130" t="s">
        <v>71</v>
      </c>
      <c r="D30" s="130" t="s">
        <v>72</v>
      </c>
      <c r="E30" s="130" t="s">
        <v>73</v>
      </c>
      <c r="F30" s="131">
        <v>0</v>
      </c>
      <c r="G30" s="75"/>
      <c r="H30" s="132">
        <v>0</v>
      </c>
      <c r="I30" s="76">
        <f t="shared" si="5"/>
        <v>0</v>
      </c>
      <c r="J30" s="75"/>
      <c r="K30" s="132">
        <v>0</v>
      </c>
      <c r="L30" s="76">
        <f t="shared" si="2"/>
        <v>0</v>
      </c>
      <c r="M30" s="75"/>
      <c r="N30" s="132">
        <v>0</v>
      </c>
      <c r="O30" s="76">
        <f t="shared" si="3"/>
        <v>0</v>
      </c>
      <c r="P30" s="70"/>
      <c r="Q30" s="77">
        <f t="shared" si="4"/>
        <v>0</v>
      </c>
      <c r="R30" s="75"/>
      <c r="S30" s="132">
        <v>0</v>
      </c>
      <c r="T30" s="76">
        <f t="shared" si="6"/>
        <v>0</v>
      </c>
      <c r="U30" s="64"/>
      <c r="W30" s="86"/>
      <c r="X30" s="87"/>
      <c r="Y30" s="82"/>
      <c r="Z30" s="87"/>
      <c r="AA30" s="83"/>
    </row>
    <row r="31" spans="2:27" s="79" customFormat="1" ht="12">
      <c r="B31" s="73"/>
      <c r="C31" s="130" t="s">
        <v>75</v>
      </c>
      <c r="D31" s="130" t="s">
        <v>74</v>
      </c>
      <c r="E31" s="130" t="s">
        <v>76</v>
      </c>
      <c r="F31" s="131">
        <v>0</v>
      </c>
      <c r="G31" s="75"/>
      <c r="H31" s="132">
        <v>0</v>
      </c>
      <c r="I31" s="76">
        <f t="shared" si="5"/>
        <v>0</v>
      </c>
      <c r="J31" s="75"/>
      <c r="K31" s="132">
        <v>0</v>
      </c>
      <c r="L31" s="76">
        <f t="shared" si="2"/>
        <v>0</v>
      </c>
      <c r="M31" s="75"/>
      <c r="N31" s="132">
        <v>0</v>
      </c>
      <c r="O31" s="76">
        <f t="shared" si="3"/>
        <v>0</v>
      </c>
      <c r="P31" s="70"/>
      <c r="Q31" s="77">
        <f t="shared" si="4"/>
        <v>0</v>
      </c>
      <c r="R31" s="75"/>
      <c r="S31" s="132">
        <v>0</v>
      </c>
      <c r="T31" s="76">
        <f t="shared" si="6"/>
        <v>0</v>
      </c>
      <c r="U31" s="64"/>
      <c r="W31" s="86"/>
      <c r="X31" s="87"/>
      <c r="Y31" s="82"/>
      <c r="Z31" s="87"/>
      <c r="AA31" s="83"/>
    </row>
    <row r="32" spans="2:27" s="79" customFormat="1" ht="12">
      <c r="B32" s="73"/>
      <c r="C32" s="130" t="s">
        <v>77</v>
      </c>
      <c r="D32" s="130" t="s">
        <v>78</v>
      </c>
      <c r="E32" s="130" t="s">
        <v>79</v>
      </c>
      <c r="F32" s="131">
        <v>0</v>
      </c>
      <c r="G32" s="75"/>
      <c r="H32" s="132">
        <v>0</v>
      </c>
      <c r="I32" s="76">
        <f t="shared" si="5"/>
        <v>0</v>
      </c>
      <c r="J32" s="75"/>
      <c r="K32" s="132">
        <v>0</v>
      </c>
      <c r="L32" s="76">
        <f t="shared" si="2"/>
        <v>0</v>
      </c>
      <c r="M32" s="75"/>
      <c r="N32" s="132">
        <v>0</v>
      </c>
      <c r="O32" s="76">
        <f t="shared" si="3"/>
        <v>0</v>
      </c>
      <c r="P32" s="70"/>
      <c r="Q32" s="77">
        <f t="shared" si="4"/>
        <v>0</v>
      </c>
      <c r="R32" s="75"/>
      <c r="S32" s="132">
        <v>0</v>
      </c>
      <c r="T32" s="76">
        <f t="shared" si="6"/>
        <v>0</v>
      </c>
      <c r="U32" s="64"/>
      <c r="W32" s="86"/>
      <c r="X32" s="87"/>
      <c r="Y32" s="82"/>
      <c r="Z32" s="87"/>
      <c r="AA32" s="83"/>
    </row>
    <row r="33" spans="2:27" s="79" customFormat="1" ht="12">
      <c r="B33" s="73"/>
      <c r="C33" s="130" t="s">
        <v>80</v>
      </c>
      <c r="D33" s="130" t="s">
        <v>81</v>
      </c>
      <c r="E33" s="130" t="s">
        <v>84</v>
      </c>
      <c r="F33" s="131">
        <v>0</v>
      </c>
      <c r="G33" s="75"/>
      <c r="H33" s="132">
        <v>0</v>
      </c>
      <c r="I33" s="76">
        <f t="shared" si="5"/>
        <v>0</v>
      </c>
      <c r="J33" s="75"/>
      <c r="K33" s="132">
        <v>0</v>
      </c>
      <c r="L33" s="76">
        <f t="shared" si="2"/>
        <v>0</v>
      </c>
      <c r="M33" s="75"/>
      <c r="N33" s="132">
        <v>0</v>
      </c>
      <c r="O33" s="76">
        <f t="shared" si="3"/>
        <v>0</v>
      </c>
      <c r="P33" s="70"/>
      <c r="Q33" s="77">
        <f t="shared" si="4"/>
        <v>0</v>
      </c>
      <c r="R33" s="75"/>
      <c r="S33" s="132">
        <v>0</v>
      </c>
      <c r="T33" s="76">
        <f t="shared" si="6"/>
        <v>0</v>
      </c>
      <c r="U33" s="64"/>
      <c r="W33" s="86"/>
      <c r="X33" s="87"/>
      <c r="Y33" s="82"/>
      <c r="Z33" s="87"/>
      <c r="AA33" s="83"/>
    </row>
    <row r="34" spans="2:27" s="79" customFormat="1" ht="12">
      <c r="B34" s="73"/>
      <c r="C34" s="130" t="s">
        <v>80</v>
      </c>
      <c r="D34" s="130" t="s">
        <v>83</v>
      </c>
      <c r="E34" s="130" t="s">
        <v>85</v>
      </c>
      <c r="F34" s="131">
        <v>0</v>
      </c>
      <c r="G34" s="75"/>
      <c r="H34" s="132">
        <v>0</v>
      </c>
      <c r="I34" s="76">
        <f t="shared" si="5"/>
        <v>0</v>
      </c>
      <c r="J34" s="75"/>
      <c r="K34" s="132">
        <v>0</v>
      </c>
      <c r="L34" s="76">
        <f t="shared" si="2"/>
        <v>0</v>
      </c>
      <c r="M34" s="75"/>
      <c r="N34" s="132">
        <v>0</v>
      </c>
      <c r="O34" s="76">
        <f t="shared" si="3"/>
        <v>0</v>
      </c>
      <c r="P34" s="70"/>
      <c r="Q34" s="77">
        <f t="shared" si="4"/>
        <v>0</v>
      </c>
      <c r="R34" s="75"/>
      <c r="S34" s="132">
        <v>0</v>
      </c>
      <c r="T34" s="76">
        <f t="shared" si="6"/>
        <v>0</v>
      </c>
      <c r="U34" s="64"/>
      <c r="W34" s="86"/>
      <c r="X34" s="87"/>
      <c r="Y34" s="82"/>
      <c r="Z34" s="87"/>
      <c r="AA34" s="83"/>
    </row>
    <row r="35" spans="2:27" s="79" customFormat="1" ht="12">
      <c r="B35" s="73"/>
      <c r="C35" s="130" t="s">
        <v>80</v>
      </c>
      <c r="D35" s="130" t="s">
        <v>82</v>
      </c>
      <c r="E35" s="130" t="s">
        <v>86</v>
      </c>
      <c r="F35" s="131">
        <v>0</v>
      </c>
      <c r="G35" s="75"/>
      <c r="H35" s="132">
        <v>0</v>
      </c>
      <c r="I35" s="76">
        <v>0</v>
      </c>
      <c r="J35" s="75"/>
      <c r="K35" s="132">
        <v>0</v>
      </c>
      <c r="L35" s="76">
        <f t="shared" si="2"/>
        <v>0</v>
      </c>
      <c r="M35" s="75"/>
      <c r="N35" s="132">
        <v>0</v>
      </c>
      <c r="O35" s="76">
        <f t="shared" si="3"/>
        <v>0</v>
      </c>
      <c r="P35" s="70"/>
      <c r="Q35" s="77">
        <f t="shared" si="4"/>
        <v>0</v>
      </c>
      <c r="R35" s="75"/>
      <c r="S35" s="132">
        <v>0</v>
      </c>
      <c r="T35" s="76">
        <f t="shared" si="6"/>
        <v>0</v>
      </c>
      <c r="U35" s="64"/>
      <c r="W35" s="86"/>
      <c r="X35" s="87"/>
      <c r="Y35" s="82"/>
      <c r="Z35" s="87"/>
      <c r="AA35" s="83"/>
    </row>
    <row r="36" spans="2:27" s="79" customFormat="1" ht="12">
      <c r="B36" s="73"/>
      <c r="C36" s="130" t="s">
        <v>87</v>
      </c>
      <c r="D36" s="130" t="s">
        <v>88</v>
      </c>
      <c r="E36" s="130" t="s">
        <v>89</v>
      </c>
      <c r="F36" s="131">
        <v>0</v>
      </c>
      <c r="G36" s="75"/>
      <c r="H36" s="132">
        <v>0</v>
      </c>
      <c r="I36" s="76">
        <v>0</v>
      </c>
      <c r="J36" s="75"/>
      <c r="K36" s="132">
        <v>0</v>
      </c>
      <c r="L36" s="76">
        <f t="shared" si="2"/>
        <v>0</v>
      </c>
      <c r="M36" s="75"/>
      <c r="N36" s="132">
        <v>0</v>
      </c>
      <c r="O36" s="76">
        <f t="shared" si="3"/>
        <v>0</v>
      </c>
      <c r="P36" s="70"/>
      <c r="Q36" s="77">
        <f t="shared" si="4"/>
        <v>0</v>
      </c>
      <c r="R36" s="75"/>
      <c r="S36" s="132">
        <v>0</v>
      </c>
      <c r="T36" s="76">
        <f t="shared" si="6"/>
        <v>0</v>
      </c>
      <c r="U36" s="64"/>
      <c r="W36" s="86"/>
      <c r="X36" s="87"/>
      <c r="Y36" s="82"/>
      <c r="Z36" s="87"/>
      <c r="AA36" s="83"/>
    </row>
    <row r="37" spans="2:27" s="79" customFormat="1" ht="12">
      <c r="B37" s="73"/>
      <c r="C37" s="130" t="s">
        <v>90</v>
      </c>
      <c r="D37" s="130" t="s">
        <v>91</v>
      </c>
      <c r="E37" s="130" t="s">
        <v>92</v>
      </c>
      <c r="F37" s="131">
        <v>0</v>
      </c>
      <c r="G37" s="75"/>
      <c r="H37" s="132">
        <v>0</v>
      </c>
      <c r="I37" s="76">
        <v>0</v>
      </c>
      <c r="J37" s="75"/>
      <c r="K37" s="132">
        <v>0</v>
      </c>
      <c r="L37" s="76">
        <f t="shared" ref="L37" si="7">F37*K37</f>
        <v>0</v>
      </c>
      <c r="M37" s="75"/>
      <c r="N37" s="132">
        <v>0</v>
      </c>
      <c r="O37" s="76">
        <f t="shared" ref="O37" si="8">F37*N37</f>
        <v>0</v>
      </c>
      <c r="P37" s="70"/>
      <c r="Q37" s="77">
        <v>0</v>
      </c>
      <c r="R37" s="75"/>
      <c r="S37" s="132">
        <v>0</v>
      </c>
      <c r="T37" s="76">
        <f t="shared" ref="T37" si="9">F37*S37</f>
        <v>0</v>
      </c>
      <c r="U37" s="64"/>
      <c r="W37" s="86"/>
      <c r="X37" s="87"/>
      <c r="Y37" s="82"/>
      <c r="Z37" s="87"/>
      <c r="AA37" s="83"/>
    </row>
    <row r="38" spans="2:27" s="134" customFormat="1" ht="5.25" customHeight="1">
      <c r="B38" s="135"/>
      <c r="C38" s="123"/>
      <c r="D38" s="123"/>
      <c r="E38" s="123"/>
      <c r="F38" s="124"/>
      <c r="G38" s="119"/>
      <c r="H38" s="128"/>
      <c r="I38" s="76"/>
      <c r="J38" s="119"/>
      <c r="K38" s="129"/>
      <c r="L38" s="76"/>
      <c r="M38" s="124"/>
      <c r="N38" s="129"/>
      <c r="O38" s="76"/>
      <c r="P38" s="122"/>
      <c r="Q38" s="77"/>
      <c r="R38" s="119"/>
      <c r="S38" s="129"/>
      <c r="T38" s="76"/>
      <c r="U38" s="136"/>
    </row>
    <row r="39" spans="2:27" s="79" customFormat="1" thickBot="1">
      <c r="B39" s="59"/>
      <c r="C39" s="74"/>
      <c r="D39" s="74"/>
      <c r="E39" s="74"/>
      <c r="F39" s="88">
        <f>SUM(F9:F37)</f>
        <v>0</v>
      </c>
      <c r="G39" s="89"/>
      <c r="H39" s="90"/>
      <c r="I39" s="91">
        <f>SUM(I9:I37)</f>
        <v>0</v>
      </c>
      <c r="J39" s="92"/>
      <c r="K39" s="90"/>
      <c r="L39" s="91">
        <f>SUM(L9:L38)</f>
        <v>0</v>
      </c>
      <c r="M39" s="93"/>
      <c r="N39" s="90"/>
      <c r="O39" s="91">
        <f>SUM(O9:O38)</f>
        <v>0</v>
      </c>
      <c r="P39" s="70"/>
      <c r="Q39" s="94"/>
      <c r="R39" s="95"/>
      <c r="S39" s="90"/>
      <c r="T39" s="91">
        <f>SUM(T9:T38)</f>
        <v>0</v>
      </c>
      <c r="U39" s="96"/>
    </row>
    <row r="40" spans="2:27" s="50" customFormat="1" ht="5.25" customHeight="1" thickTop="1">
      <c r="B40" s="59"/>
      <c r="C40" s="60"/>
      <c r="D40" s="60"/>
      <c r="E40" s="60"/>
      <c r="F40" s="61"/>
      <c r="G40" s="89"/>
      <c r="H40" s="97"/>
      <c r="I40" s="98"/>
      <c r="J40" s="89"/>
      <c r="K40" s="97"/>
      <c r="L40" s="98"/>
      <c r="M40" s="75"/>
      <c r="N40" s="97"/>
      <c r="O40" s="98"/>
      <c r="P40" s="70"/>
      <c r="Q40" s="99"/>
      <c r="R40" s="89"/>
      <c r="S40" s="97"/>
      <c r="T40" s="98"/>
      <c r="U40" s="64"/>
    </row>
    <row r="41" spans="2:27" s="79" customFormat="1" ht="12">
      <c r="B41" s="73"/>
      <c r="C41" s="60"/>
      <c r="D41" s="60"/>
      <c r="E41" s="60"/>
      <c r="F41" s="100" t="s">
        <v>28</v>
      </c>
      <c r="G41" s="89"/>
      <c r="H41" s="101" t="s">
        <v>29</v>
      </c>
      <c r="I41" s="102" t="e">
        <f>I39/F39</f>
        <v>#DIV/0!</v>
      </c>
      <c r="J41" s="89"/>
      <c r="K41" s="103" t="s">
        <v>30</v>
      </c>
      <c r="L41" s="102" t="e">
        <f>L39/F39</f>
        <v>#DIV/0!</v>
      </c>
      <c r="M41" s="89"/>
      <c r="N41" s="103" t="s">
        <v>31</v>
      </c>
      <c r="O41" s="102" t="e">
        <f>O39/F39</f>
        <v>#DIV/0!</v>
      </c>
      <c r="P41" s="70"/>
      <c r="Q41" s="104" t="e">
        <f>(I39+L39+O39)/F39</f>
        <v>#DIV/0!</v>
      </c>
      <c r="R41" s="89"/>
      <c r="S41" s="103" t="s">
        <v>32</v>
      </c>
      <c r="T41" s="102" t="e">
        <f>T39/F39</f>
        <v>#DIV/0!</v>
      </c>
      <c r="U41" s="78"/>
    </row>
    <row r="42" spans="2:27" s="79" customFormat="1" ht="12" customHeight="1">
      <c r="B42" s="73"/>
      <c r="C42" s="60"/>
      <c r="D42" s="60"/>
      <c r="E42" s="60"/>
      <c r="F42" s="100" t="s">
        <v>33</v>
      </c>
      <c r="G42" s="89"/>
      <c r="H42" s="148" t="s">
        <v>34</v>
      </c>
      <c r="I42" s="149"/>
      <c r="J42" s="89"/>
      <c r="K42" s="148" t="s">
        <v>34</v>
      </c>
      <c r="L42" s="150"/>
      <c r="M42" s="89"/>
      <c r="N42" s="148" t="s">
        <v>34</v>
      </c>
      <c r="O42" s="151"/>
      <c r="P42" s="70"/>
      <c r="Q42" s="105" t="s">
        <v>35</v>
      </c>
      <c r="R42" s="89"/>
      <c r="S42" s="148" t="s">
        <v>36</v>
      </c>
      <c r="T42" s="151"/>
      <c r="U42" s="78"/>
    </row>
    <row r="43" spans="2:27" s="79" customFormat="1" ht="12" customHeight="1">
      <c r="B43" s="73"/>
      <c r="C43" s="60"/>
      <c r="D43" s="60"/>
      <c r="E43" s="60"/>
      <c r="F43" s="89"/>
      <c r="G43" s="89"/>
      <c r="H43" s="138" t="s">
        <v>37</v>
      </c>
      <c r="I43" s="139"/>
      <c r="J43" s="89"/>
      <c r="K43" s="138" t="s">
        <v>38</v>
      </c>
      <c r="L43" s="140"/>
      <c r="M43" s="89"/>
      <c r="N43" s="138" t="s">
        <v>39</v>
      </c>
      <c r="O43" s="141"/>
      <c r="P43" s="70"/>
      <c r="Q43" s="106" t="s">
        <v>40</v>
      </c>
      <c r="R43" s="89"/>
      <c r="S43" s="138" t="s">
        <v>41</v>
      </c>
      <c r="T43" s="141"/>
      <c r="U43" s="78"/>
    </row>
    <row r="44" spans="2:27" s="50" customFormat="1" ht="5.25" customHeight="1">
      <c r="B44" s="59"/>
      <c r="C44" s="60"/>
      <c r="D44" s="60"/>
      <c r="E44" s="60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4"/>
    </row>
    <row r="45" spans="2:27" s="79" customFormat="1" ht="3" customHeight="1">
      <c r="B45" s="107"/>
      <c r="C45" s="108" t="s">
        <v>12</v>
      </c>
      <c r="D45" s="109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10"/>
    </row>
    <row r="46" spans="2:27" s="79" customFormat="1" ht="12">
      <c r="C46" s="111" t="s">
        <v>42</v>
      </c>
      <c r="D46" s="111"/>
      <c r="E46" s="111"/>
      <c r="F46" s="112"/>
      <c r="G46" s="112"/>
      <c r="H46" s="112"/>
      <c r="I46" s="112"/>
      <c r="J46" s="112"/>
      <c r="K46" s="112"/>
      <c r="L46" s="113"/>
      <c r="M46" s="112"/>
      <c r="N46" s="112"/>
      <c r="O46" s="113"/>
      <c r="P46" s="112"/>
      <c r="Q46" s="113"/>
      <c r="R46" s="112"/>
      <c r="S46" s="112"/>
      <c r="T46" s="113"/>
      <c r="U46" s="113"/>
    </row>
    <row r="47" spans="2:27" s="79" customFormat="1" ht="12">
      <c r="C47" s="112" t="s">
        <v>43</v>
      </c>
      <c r="D47" s="112"/>
      <c r="E47" s="112"/>
      <c r="F47" s="112"/>
      <c r="G47" s="112"/>
      <c r="H47" s="112"/>
      <c r="I47" s="112"/>
      <c r="J47" s="112"/>
      <c r="K47" s="112"/>
      <c r="L47" s="113"/>
      <c r="M47" s="112"/>
      <c r="N47" s="112"/>
      <c r="O47" s="113"/>
      <c r="P47" s="112"/>
      <c r="Q47" s="113"/>
      <c r="R47" s="112"/>
      <c r="S47" s="112"/>
      <c r="T47" s="113"/>
      <c r="U47" s="113"/>
    </row>
    <row r="48" spans="2:27" ht="13.5">
      <c r="C48" s="114" t="s">
        <v>44</v>
      </c>
      <c r="D48" s="79"/>
      <c r="E48" s="114"/>
      <c r="F48" s="88"/>
      <c r="G48" s="88"/>
      <c r="H48" s="113"/>
      <c r="I48" s="113"/>
      <c r="J48" s="88"/>
      <c r="K48" s="113"/>
      <c r="L48" s="113"/>
      <c r="M48" s="88"/>
      <c r="N48" s="113"/>
      <c r="O48" s="113"/>
      <c r="P48" s="88"/>
      <c r="Q48" s="113"/>
      <c r="R48" s="88"/>
      <c r="S48" s="113"/>
      <c r="T48" s="113"/>
    </row>
    <row r="49" spans="3:20">
      <c r="C49" s="79"/>
      <c r="D49" s="79"/>
      <c r="E49" s="79"/>
      <c r="F49" s="88"/>
      <c r="G49" s="88"/>
      <c r="H49" s="113"/>
      <c r="I49" s="113"/>
      <c r="J49" s="88"/>
      <c r="K49" s="113"/>
      <c r="L49" s="113"/>
      <c r="M49" s="88"/>
      <c r="N49" s="113"/>
      <c r="O49" s="113"/>
      <c r="P49" s="88"/>
      <c r="Q49" s="113"/>
      <c r="R49" s="88"/>
      <c r="S49" s="113"/>
      <c r="T49" s="113"/>
    </row>
    <row r="50" spans="3:20">
      <c r="C50" s="79"/>
      <c r="D50" s="79"/>
      <c r="E50" s="79"/>
      <c r="F50" s="88"/>
      <c r="G50" s="88"/>
      <c r="H50" s="113"/>
      <c r="I50" s="113"/>
      <c r="J50" s="88"/>
      <c r="K50" s="113"/>
      <c r="L50" s="113"/>
      <c r="M50" s="88"/>
      <c r="N50" s="113"/>
      <c r="O50" s="113"/>
      <c r="P50" s="88"/>
      <c r="Q50" s="113"/>
      <c r="R50" s="88"/>
      <c r="S50" s="113"/>
      <c r="T50" s="113"/>
    </row>
    <row r="52" spans="3:20">
      <c r="E52" s="24"/>
    </row>
  </sheetData>
  <sheetProtection password="CC10" sheet="1" objects="1" scenarios="1" selectLockedCells="1"/>
  <mergeCells count="10">
    <mergeCell ref="H43:I43"/>
    <mergeCell ref="K43:L43"/>
    <mergeCell ref="N43:O43"/>
    <mergeCell ref="S43:T43"/>
    <mergeCell ref="C2:E3"/>
    <mergeCell ref="H42:I42"/>
    <mergeCell ref="K42:L42"/>
    <mergeCell ref="N42:O42"/>
    <mergeCell ref="S42:T42"/>
    <mergeCell ref="H2:I3"/>
  </mergeCells>
  <pageMargins left="0.25" right="0.25" top="0.75" bottom="0.75" header="0.3" footer="0.3"/>
  <pageSetup scale="56" orientation="landscape" r:id="rId1"/>
  <headerFooter alignWithMargins="0">
    <oddHeader>&amp;C&amp;"-,Bold"EXHIBIT C - LEON COUNTY TRANSPARENCY GRID (SCENARIOS 1, 2, &amp; 3)</oddHeader>
  </headerFooter>
  <ignoredErrors>
    <ignoredError sqref="I4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Fund Lineup</vt:lpstr>
      <vt:lpstr>'Fund Lineup'!Print_Area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Peacock</dc:creator>
  <cp:lastModifiedBy>Shelly Kelley</cp:lastModifiedBy>
  <cp:lastPrinted>2013-01-17T14:56:12Z</cp:lastPrinted>
  <dcterms:created xsi:type="dcterms:W3CDTF">2012-06-06T18:38:33Z</dcterms:created>
  <dcterms:modified xsi:type="dcterms:W3CDTF">2013-01-22T21:34:43Z</dcterms:modified>
</cp:coreProperties>
</file>